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dzi\Documents\Teaching\Micro 3\"/>
    </mc:Choice>
  </mc:AlternateContent>
  <xr:revisionPtr revIDLastSave="0" documentId="13_ncr:1_{15A32344-61F5-4C60-A224-1158C3D8A4B4}" xr6:coauthVersionLast="47" xr6:coauthVersionMax="47" xr10:uidLastSave="{00000000-0000-0000-0000-000000000000}"/>
  <bookViews>
    <workbookView xWindow="-120" yWindow="-120" windowWidth="29040" windowHeight="15720" activeTab="2" xr2:uid="{2E03E795-5E83-4E50-A824-EA681F27DC14}"/>
  </bookViews>
  <sheets>
    <sheet name="Group 1" sheetId="1" r:id="rId1"/>
    <sheet name="Group 2" sheetId="2" r:id="rId2"/>
    <sheet name="Group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3" i="3" l="1"/>
  <c r="AM4" i="3"/>
  <c r="AN12" i="2"/>
  <c r="AM8" i="2"/>
  <c r="AM14" i="1"/>
  <c r="AL16" i="1"/>
  <c r="AO3" i="3"/>
  <c r="AP3" i="3" s="1"/>
  <c r="AQ3" i="3" s="1"/>
  <c r="AN16" i="3"/>
  <c r="AN3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" i="3"/>
  <c r="AM3" i="2"/>
  <c r="AO30" i="3"/>
  <c r="AP30" i="3" s="1"/>
  <c r="AQ30" i="3" s="1"/>
  <c r="AN30" i="3"/>
  <c r="AO29" i="3"/>
  <c r="AP29" i="3" s="1"/>
  <c r="AQ29" i="3" s="1"/>
  <c r="AN29" i="3"/>
  <c r="AO28" i="3"/>
  <c r="AN28" i="3"/>
  <c r="AO27" i="3"/>
  <c r="AP27" i="3" s="1"/>
  <c r="AQ27" i="3" s="1"/>
  <c r="AN27" i="3"/>
  <c r="AO26" i="3"/>
  <c r="AP26" i="3" s="1"/>
  <c r="AQ26" i="3" s="1"/>
  <c r="AN26" i="3"/>
  <c r="AO25" i="3"/>
  <c r="AP25" i="3" s="1"/>
  <c r="AQ25" i="3" s="1"/>
  <c r="AN25" i="3"/>
  <c r="AO24" i="3"/>
  <c r="AP24" i="3" s="1"/>
  <c r="AQ24" i="3" s="1"/>
  <c r="AN24" i="3"/>
  <c r="AO23" i="3"/>
  <c r="AN23" i="3"/>
  <c r="AO22" i="3"/>
  <c r="AP22" i="3" s="1"/>
  <c r="AQ22" i="3" s="1"/>
  <c r="AN22" i="3"/>
  <c r="AO21" i="3"/>
  <c r="AN21" i="3"/>
  <c r="AP21" i="3" s="1"/>
  <c r="AQ21" i="3" s="1"/>
  <c r="AO20" i="3"/>
  <c r="AP20" i="3" s="1"/>
  <c r="AQ20" i="3" s="1"/>
  <c r="AN20" i="3"/>
  <c r="AO19" i="3"/>
  <c r="AN19" i="3"/>
  <c r="AO18" i="3"/>
  <c r="AP18" i="3" s="1"/>
  <c r="AQ18" i="3" s="1"/>
  <c r="AN18" i="3"/>
  <c r="AO17" i="3"/>
  <c r="AN17" i="3"/>
  <c r="AO16" i="3"/>
  <c r="AO15" i="3"/>
  <c r="AP15" i="3" s="1"/>
  <c r="AQ15" i="3" s="1"/>
  <c r="AN15" i="3"/>
  <c r="AO14" i="3"/>
  <c r="AN14" i="3"/>
  <c r="AO13" i="3"/>
  <c r="AO12" i="3"/>
  <c r="AN12" i="3"/>
  <c r="AO11" i="3"/>
  <c r="AP11" i="3" s="1"/>
  <c r="AQ11" i="3" s="1"/>
  <c r="AN11" i="3"/>
  <c r="AO10" i="3"/>
  <c r="AP10" i="3" s="1"/>
  <c r="AQ10" i="3" s="1"/>
  <c r="AN10" i="3"/>
  <c r="AO9" i="3"/>
  <c r="AN9" i="3"/>
  <c r="AO8" i="3"/>
  <c r="AP8" i="3" s="1"/>
  <c r="AQ8" i="3" s="1"/>
  <c r="AN8" i="3"/>
  <c r="AO7" i="3"/>
  <c r="AP7" i="3" s="1"/>
  <c r="AQ7" i="3" s="1"/>
  <c r="AN7" i="3"/>
  <c r="AO6" i="3"/>
  <c r="AN6" i="3"/>
  <c r="AO5" i="3"/>
  <c r="AP5" i="3" s="1"/>
  <c r="AQ5" i="3" s="1"/>
  <c r="AN5" i="3"/>
  <c r="AO4" i="3"/>
  <c r="AN4" i="3"/>
  <c r="AP4" i="3" s="1"/>
  <c r="AQ7" i="2"/>
  <c r="AQ8" i="2"/>
  <c r="AQ20" i="2"/>
  <c r="AQ29" i="2"/>
  <c r="AQ32" i="2"/>
  <c r="AP14" i="1"/>
  <c r="AP22" i="1"/>
  <c r="AP26" i="1"/>
  <c r="AP27" i="1"/>
  <c r="AP28" i="1"/>
  <c r="AP29" i="1"/>
  <c r="AP5" i="2"/>
  <c r="AQ5" i="2" s="1"/>
  <c r="AP6" i="2"/>
  <c r="AQ6" i="2" s="1"/>
  <c r="AP7" i="2"/>
  <c r="AP8" i="2"/>
  <c r="AP9" i="2"/>
  <c r="AQ9" i="2" s="1"/>
  <c r="AP10" i="2"/>
  <c r="AQ10" i="2" s="1"/>
  <c r="AP11" i="2"/>
  <c r="AQ11" i="2" s="1"/>
  <c r="AP12" i="2"/>
  <c r="AQ12" i="2" s="1"/>
  <c r="AP13" i="2"/>
  <c r="AQ13" i="2" s="1"/>
  <c r="AP15" i="2"/>
  <c r="AQ15" i="2" s="1"/>
  <c r="AP17" i="2"/>
  <c r="AQ17" i="2" s="1"/>
  <c r="AP18" i="2"/>
  <c r="AQ18" i="2" s="1"/>
  <c r="AP19" i="2"/>
  <c r="AQ19" i="2" s="1"/>
  <c r="AP20" i="2"/>
  <c r="AP21" i="2"/>
  <c r="AQ21" i="2" s="1"/>
  <c r="AP22" i="2"/>
  <c r="AQ22" i="2" s="1"/>
  <c r="AP26" i="2"/>
  <c r="AQ26" i="2" s="1"/>
  <c r="AP27" i="2"/>
  <c r="AQ27" i="2" s="1"/>
  <c r="AP28" i="2"/>
  <c r="AQ28" i="2" s="1"/>
  <c r="AP29" i="2"/>
  <c r="AP31" i="2"/>
  <c r="AQ31" i="2" s="1"/>
  <c r="AP32" i="2"/>
  <c r="AP34" i="2"/>
  <c r="AQ34" i="2" s="1"/>
  <c r="AP3" i="2"/>
  <c r="AQ3" i="2" s="1"/>
  <c r="AO5" i="1"/>
  <c r="AP5" i="1" s="1"/>
  <c r="AO14" i="1"/>
  <c r="AO22" i="1"/>
  <c r="AO26" i="1"/>
  <c r="AO27" i="1"/>
  <c r="AO28" i="1"/>
  <c r="AO29" i="1"/>
  <c r="AO16" i="2"/>
  <c r="AO4" i="2"/>
  <c r="AO5" i="2"/>
  <c r="AO6" i="2"/>
  <c r="AO7" i="2"/>
  <c r="AO8" i="2"/>
  <c r="AO9" i="2"/>
  <c r="AO10" i="2"/>
  <c r="AO11" i="2"/>
  <c r="AO12" i="2"/>
  <c r="AO13" i="2"/>
  <c r="AO14" i="2"/>
  <c r="AO15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" i="2"/>
  <c r="AN3" i="1"/>
  <c r="AO3" i="1" s="1"/>
  <c r="AP3" i="1" s="1"/>
  <c r="AN3" i="2"/>
  <c r="AN4" i="2"/>
  <c r="AP4" i="2" s="1"/>
  <c r="AQ4" i="2" s="1"/>
  <c r="AN5" i="2"/>
  <c r="AN6" i="2"/>
  <c r="AN7" i="2"/>
  <c r="AN8" i="2"/>
  <c r="AN9" i="2"/>
  <c r="AN10" i="2"/>
  <c r="AN11" i="2"/>
  <c r="AN13" i="2"/>
  <c r="AN14" i="2"/>
  <c r="AP14" i="2" s="1"/>
  <c r="AQ14" i="2" s="1"/>
  <c r="AN15" i="2"/>
  <c r="AN16" i="2"/>
  <c r="AN17" i="2"/>
  <c r="AN18" i="2"/>
  <c r="AN19" i="2"/>
  <c r="AN20" i="2"/>
  <c r="AN21" i="2"/>
  <c r="AN22" i="2"/>
  <c r="AN23" i="2"/>
  <c r="AP23" i="2" s="1"/>
  <c r="AQ23" i="2" s="1"/>
  <c r="AN24" i="2"/>
  <c r="AP24" i="2" s="1"/>
  <c r="AQ24" i="2" s="1"/>
  <c r="AN25" i="2"/>
  <c r="AP25" i="2" s="1"/>
  <c r="AQ25" i="2" s="1"/>
  <c r="AN26" i="2"/>
  <c r="AN27" i="2"/>
  <c r="AN28" i="2"/>
  <c r="AN29" i="2"/>
  <c r="AN30" i="2"/>
  <c r="AP30" i="2" s="1"/>
  <c r="AQ30" i="2" s="1"/>
  <c r="AN31" i="2"/>
  <c r="AN32" i="2"/>
  <c r="AN33" i="2"/>
  <c r="AP33" i="2" s="1"/>
  <c r="AQ33" i="2" s="1"/>
  <c r="AN34" i="2"/>
  <c r="AM4" i="2"/>
  <c r="AM5" i="2"/>
  <c r="AM6" i="2"/>
  <c r="AM7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L3" i="1"/>
  <c r="AN4" i="1"/>
  <c r="AO4" i="1" s="1"/>
  <c r="AP4" i="1" s="1"/>
  <c r="AN5" i="1"/>
  <c r="AN6" i="1"/>
  <c r="AN7" i="1"/>
  <c r="AO7" i="1" s="1"/>
  <c r="AP7" i="1" s="1"/>
  <c r="AN8" i="1"/>
  <c r="AO8" i="1" s="1"/>
  <c r="AP8" i="1" s="1"/>
  <c r="AN9" i="1"/>
  <c r="AO9" i="1" s="1"/>
  <c r="AP9" i="1" s="1"/>
  <c r="AN10" i="1"/>
  <c r="AO10" i="1" s="1"/>
  <c r="AP10" i="1" s="1"/>
  <c r="AN11" i="1"/>
  <c r="AO11" i="1" s="1"/>
  <c r="AP11" i="1" s="1"/>
  <c r="AN12" i="1"/>
  <c r="AO12" i="1" s="1"/>
  <c r="AP12" i="1" s="1"/>
  <c r="AN13" i="1"/>
  <c r="AO13" i="1" s="1"/>
  <c r="AP13" i="1" s="1"/>
  <c r="AN14" i="1"/>
  <c r="AN15" i="1"/>
  <c r="AO15" i="1" s="1"/>
  <c r="AP15" i="1" s="1"/>
  <c r="AN16" i="1"/>
  <c r="AO16" i="1" s="1"/>
  <c r="AP16" i="1" s="1"/>
  <c r="AN17" i="1"/>
  <c r="AO17" i="1" s="1"/>
  <c r="AP17" i="1" s="1"/>
  <c r="AN18" i="1"/>
  <c r="AO18" i="1" s="1"/>
  <c r="AP18" i="1" s="1"/>
  <c r="AN19" i="1"/>
  <c r="AO19" i="1" s="1"/>
  <c r="AP19" i="1" s="1"/>
  <c r="AN20" i="1"/>
  <c r="AO20" i="1" s="1"/>
  <c r="AP20" i="1" s="1"/>
  <c r="AN21" i="1"/>
  <c r="AO21" i="1" s="1"/>
  <c r="AP21" i="1" s="1"/>
  <c r="AN22" i="1"/>
  <c r="AN23" i="1"/>
  <c r="AO23" i="1" s="1"/>
  <c r="AP23" i="1" s="1"/>
  <c r="AN24" i="1"/>
  <c r="AO24" i="1" s="1"/>
  <c r="AP24" i="1" s="1"/>
  <c r="AN25" i="1"/>
  <c r="AO25" i="1" s="1"/>
  <c r="AP25" i="1" s="1"/>
  <c r="AN26" i="1"/>
  <c r="AN27" i="1"/>
  <c r="AN28" i="1"/>
  <c r="AN29" i="1"/>
  <c r="AN30" i="1"/>
  <c r="AO30" i="1" s="1"/>
  <c r="AP30" i="1" s="1"/>
  <c r="AN31" i="1"/>
  <c r="AO31" i="1" s="1"/>
  <c r="AP31" i="1" s="1"/>
  <c r="AN32" i="1"/>
  <c r="AO32" i="1" s="1"/>
  <c r="AP32" i="1" s="1"/>
  <c r="AN33" i="1"/>
  <c r="AO33" i="1" s="1"/>
  <c r="AP33" i="1" s="1"/>
  <c r="AM4" i="1"/>
  <c r="AM5" i="1"/>
  <c r="AM6" i="1"/>
  <c r="AO6" i="1" s="1"/>
  <c r="AP6" i="1" s="1"/>
  <c r="AM7" i="1"/>
  <c r="AM8" i="1"/>
  <c r="AM9" i="1"/>
  <c r="AM10" i="1"/>
  <c r="AM11" i="1"/>
  <c r="AM12" i="1"/>
  <c r="AM13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K27" i="3"/>
  <c r="AD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" i="3"/>
  <c r="AD34" i="2"/>
  <c r="AD33" i="2"/>
  <c r="AD24" i="2"/>
  <c r="AD25" i="2"/>
  <c r="AD26" i="2"/>
  <c r="AD27" i="2"/>
  <c r="AD28" i="2"/>
  <c r="AD29" i="2"/>
  <c r="AD30" i="2"/>
  <c r="AD31" i="2"/>
  <c r="AD23" i="2"/>
  <c r="AD12" i="2"/>
  <c r="AD13" i="2"/>
  <c r="AD14" i="2"/>
  <c r="AD15" i="2"/>
  <c r="AD16" i="2"/>
  <c r="AD17" i="2"/>
  <c r="AD18" i="2"/>
  <c r="AD19" i="2"/>
  <c r="AD20" i="2"/>
  <c r="AD11" i="2"/>
  <c r="AD4" i="2"/>
  <c r="AD5" i="2"/>
  <c r="AD6" i="2"/>
  <c r="AD7" i="2"/>
  <c r="AD8" i="2"/>
  <c r="AD9" i="2"/>
  <c r="AD3" i="2"/>
  <c r="AC21" i="1"/>
  <c r="AC22" i="1"/>
  <c r="AC23" i="1"/>
  <c r="AC24" i="1"/>
  <c r="AC25" i="1"/>
  <c r="AC26" i="1"/>
  <c r="AC27" i="1"/>
  <c r="AC28" i="1"/>
  <c r="AC30" i="1"/>
  <c r="AC31" i="1"/>
  <c r="AC33" i="1"/>
  <c r="AC20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3" i="1"/>
  <c r="AP23" i="3" l="1"/>
  <c r="AQ23" i="3" s="1"/>
  <c r="AP17" i="3"/>
  <c r="AQ17" i="3" s="1"/>
  <c r="AP9" i="3"/>
  <c r="AQ9" i="3" s="1"/>
  <c r="AP12" i="3"/>
  <c r="AQ12" i="3" s="1"/>
  <c r="AP28" i="3"/>
  <c r="AQ28" i="3" s="1"/>
  <c r="AP16" i="3"/>
  <c r="AQ16" i="3" s="1"/>
  <c r="AP16" i="2"/>
  <c r="AQ16" i="2" s="1"/>
  <c r="AP13" i="3"/>
  <c r="AQ13" i="3" s="1"/>
  <c r="AP19" i="3"/>
  <c r="AQ19" i="3" s="1"/>
  <c r="AQ4" i="3"/>
  <c r="AP14" i="3"/>
  <c r="AQ14" i="3" s="1"/>
  <c r="AP6" i="3"/>
  <c r="AQ6" i="3" s="1"/>
  <c r="W4" i="2"/>
  <c r="W5" i="2"/>
  <c r="W7" i="2"/>
  <c r="W8" i="2"/>
  <c r="W9" i="2"/>
  <c r="W10" i="2"/>
  <c r="W11" i="2"/>
  <c r="W12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8" i="2"/>
  <c r="W29" i="2"/>
  <c r="W30" i="2"/>
  <c r="W31" i="2"/>
  <c r="W32" i="2"/>
  <c r="W33" i="2"/>
  <c r="W34" i="2"/>
  <c r="W3" i="2"/>
  <c r="P3" i="2"/>
  <c r="V6" i="1"/>
  <c r="V4" i="1"/>
  <c r="V5" i="1"/>
  <c r="V7" i="1"/>
  <c r="V8" i="1"/>
  <c r="V9" i="1"/>
  <c r="V10" i="1"/>
  <c r="V11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" i="1"/>
  <c r="O3" i="1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" i="3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K4" i="3"/>
  <c r="K6" i="3"/>
  <c r="K7" i="3"/>
  <c r="K8" i="3"/>
  <c r="K9" i="3"/>
  <c r="K10" i="3"/>
  <c r="K12" i="3"/>
  <c r="K13" i="3"/>
  <c r="K14" i="3"/>
  <c r="K15" i="3"/>
  <c r="K16" i="3"/>
  <c r="K17" i="3"/>
  <c r="K19" i="3"/>
  <c r="K20" i="3"/>
  <c r="K21" i="3"/>
  <c r="K23" i="3"/>
  <c r="K24" i="3"/>
  <c r="K25" i="3"/>
  <c r="K26" i="3"/>
  <c r="K28" i="3"/>
  <c r="K29" i="3"/>
  <c r="K30" i="3"/>
  <c r="K12" i="2"/>
  <c r="K13" i="2"/>
  <c r="K14" i="2"/>
  <c r="K15" i="2"/>
  <c r="K17" i="2"/>
  <c r="K18" i="2"/>
  <c r="K19" i="2"/>
  <c r="K21" i="2"/>
  <c r="K22" i="2"/>
  <c r="K23" i="2"/>
  <c r="K24" i="2"/>
  <c r="K25" i="2"/>
  <c r="K26" i="2"/>
  <c r="K27" i="2"/>
  <c r="K28" i="2"/>
  <c r="K30" i="2"/>
  <c r="K31" i="2"/>
  <c r="K33" i="2"/>
  <c r="K34" i="2"/>
  <c r="K11" i="2"/>
  <c r="K4" i="2"/>
  <c r="K5" i="2"/>
  <c r="K6" i="2"/>
  <c r="K8" i="2"/>
  <c r="K9" i="2"/>
  <c r="K3" i="2"/>
  <c r="J4" i="1"/>
  <c r="J5" i="1"/>
  <c r="J7" i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3" i="1"/>
  <c r="J24" i="1"/>
  <c r="J25" i="1"/>
  <c r="J29" i="1"/>
  <c r="J30" i="1"/>
  <c r="J31" i="1"/>
  <c r="J32" i="1"/>
  <c r="J33" i="1"/>
  <c r="J3" i="1"/>
</calcChain>
</file>

<file path=xl/sharedStrings.xml><?xml version="1.0" encoding="utf-8"?>
<sst xmlns="http://schemas.openxmlformats.org/spreadsheetml/2006/main" count="212" uniqueCount="31">
  <si>
    <t>nazwisko</t>
  </si>
  <si>
    <t>imie</t>
  </si>
  <si>
    <t>indeks</t>
  </si>
  <si>
    <t>Class 1</t>
  </si>
  <si>
    <t>Presence</t>
  </si>
  <si>
    <t>Activity</t>
  </si>
  <si>
    <t>Class 2</t>
  </si>
  <si>
    <t>Class 3</t>
  </si>
  <si>
    <t>Class 4</t>
  </si>
  <si>
    <t>at 1:15</t>
  </si>
  <si>
    <t>K-16841</t>
  </si>
  <si>
    <t>at 11.30</t>
  </si>
  <si>
    <t>Usp</t>
  </si>
  <si>
    <t>Short test</t>
  </si>
  <si>
    <t>Class 5</t>
  </si>
  <si>
    <t>Class 6</t>
  </si>
  <si>
    <t>Class 7</t>
  </si>
  <si>
    <t>Class 8</t>
  </si>
  <si>
    <t>Class 9</t>
  </si>
  <si>
    <t>Class 10</t>
  </si>
  <si>
    <t>Class 11</t>
  </si>
  <si>
    <t>Class 12</t>
  </si>
  <si>
    <t>Class 13</t>
  </si>
  <si>
    <t>Class 14</t>
  </si>
  <si>
    <t>Presentation and essay</t>
  </si>
  <si>
    <t>Activity sum</t>
  </si>
  <si>
    <t>Short tests sum</t>
  </si>
  <si>
    <t>Missed classes</t>
  </si>
  <si>
    <t>Results</t>
  </si>
  <si>
    <t>Total points</t>
  </si>
  <si>
    <t>Needed from the exam to 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</si>
</sst>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2" tint="-0.499984740745262"/>
      <name val="Aptos Narrow"/>
      <family val="2"/>
      <scheme val="minor"/>
    </font>
    <font>
      <sz val="11"/>
      <color theme="2" tint="-0.499984740745262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0" fillId="0" borderId="10" xfId="0" applyBorder="1"/>
    <xf numFmtId="0" fontId="0" fillId="0" borderId="11" xfId="0" applyBorder="1"/>
    <xf numFmtId="0" fontId="19" fillId="0" borderId="0" xfId="0" applyFont="1"/>
    <xf numFmtId="0" fontId="20" fillId="0" borderId="0" xfId="0" applyFont="1"/>
    <xf numFmtId="0" fontId="21" fillId="0" borderId="10" xfId="0" applyFont="1" applyBorder="1"/>
    <xf numFmtId="164" fontId="0" fillId="0" borderId="0" xfId="42" applyNumberFormat="1" applyFont="1"/>
    <xf numFmtId="0" fontId="0" fillId="0" borderId="0" xfId="0" applyAlignment="1">
      <alignment horizontal="right"/>
    </xf>
    <xf numFmtId="164" fontId="0" fillId="0" borderId="0" xfId="42" applyNumberFormat="1" applyFont="1" applyAlignment="1">
      <alignment horizontal="right"/>
    </xf>
    <xf numFmtId="0" fontId="18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Procentowy" xfId="42" builtinId="5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FB37B-8201-4BDA-89F2-FD2FA63F36A0}">
  <dimension ref="A1:AP35"/>
  <sheetViews>
    <sheetView zoomScale="90" zoomScaleNormal="90" workbookViewId="0">
      <pane xSplit="2" topLeftCell="C1" activePane="topRight" state="frozen"/>
      <selection pane="topRight" activeCell="B33" sqref="A3:B33"/>
    </sheetView>
  </sheetViews>
  <sheetFormatPr defaultRowHeight="15" x14ac:dyDescent="0.25"/>
  <cols>
    <col min="1" max="2" width="15.28515625" customWidth="1"/>
    <col min="3" max="3" width="7.42578125" customWidth="1"/>
    <col min="19" max="19" width="9.140625" style="3"/>
    <col min="37" max="37" width="24.85546875" customWidth="1"/>
    <col min="38" max="38" width="13.140625" customWidth="1"/>
    <col min="39" max="39" width="13.85546875" customWidth="1"/>
    <col min="40" max="40" width="15.140625" customWidth="1"/>
    <col min="41" max="41" width="12" customWidth="1"/>
  </cols>
  <sheetData>
    <row r="1" spans="1:42" x14ac:dyDescent="0.25">
      <c r="D1" s="11" t="s">
        <v>3</v>
      </c>
      <c r="E1" s="11"/>
      <c r="F1" s="10" t="s">
        <v>6</v>
      </c>
      <c r="G1" s="12"/>
      <c r="H1" s="10" t="s">
        <v>7</v>
      </c>
      <c r="I1" s="12"/>
      <c r="J1" s="10" t="s">
        <v>8</v>
      </c>
      <c r="K1" s="11"/>
      <c r="L1" s="12"/>
      <c r="M1" s="10" t="s">
        <v>14</v>
      </c>
      <c r="N1" s="12"/>
      <c r="O1" s="10" t="s">
        <v>15</v>
      </c>
      <c r="P1" s="11"/>
      <c r="Q1" s="11"/>
      <c r="R1" s="10" t="s">
        <v>16</v>
      </c>
      <c r="S1" s="12"/>
      <c r="T1" s="10" t="s">
        <v>17</v>
      </c>
      <c r="U1" s="12"/>
      <c r="V1" s="10" t="s">
        <v>18</v>
      </c>
      <c r="W1" s="11"/>
      <c r="X1" s="12"/>
      <c r="Y1" s="10" t="s">
        <v>19</v>
      </c>
      <c r="Z1" s="12"/>
      <c r="AA1" s="10" t="s">
        <v>20</v>
      </c>
      <c r="AB1" s="12"/>
      <c r="AC1" s="11" t="s">
        <v>21</v>
      </c>
      <c r="AD1" s="11"/>
      <c r="AE1" s="12"/>
      <c r="AF1" s="10" t="s">
        <v>22</v>
      </c>
      <c r="AG1" s="12"/>
      <c r="AH1" s="10" t="s">
        <v>23</v>
      </c>
      <c r="AI1" s="11"/>
      <c r="AJ1" s="12"/>
      <c r="AK1" s="10" t="s">
        <v>28</v>
      </c>
      <c r="AL1" s="11"/>
      <c r="AM1" s="11"/>
      <c r="AN1" s="12"/>
    </row>
    <row r="2" spans="1:42" x14ac:dyDescent="0.25">
      <c r="A2" t="s">
        <v>0</v>
      </c>
      <c r="B2" t="s">
        <v>1</v>
      </c>
      <c r="C2" t="s">
        <v>2</v>
      </c>
      <c r="D2" t="s">
        <v>4</v>
      </c>
      <c r="E2" t="s">
        <v>5</v>
      </c>
      <c r="F2" s="2" t="s">
        <v>4</v>
      </c>
      <c r="G2" s="3" t="s">
        <v>5</v>
      </c>
      <c r="H2" s="2" t="s">
        <v>4</v>
      </c>
      <c r="I2" s="3" t="s">
        <v>5</v>
      </c>
      <c r="J2" s="2" t="s">
        <v>4</v>
      </c>
      <c r="K2" t="s">
        <v>5</v>
      </c>
      <c r="L2" s="3" t="s">
        <v>13</v>
      </c>
      <c r="M2" s="2" t="s">
        <v>4</v>
      </c>
      <c r="N2" s="3" t="s">
        <v>5</v>
      </c>
      <c r="O2" s="2" t="s">
        <v>4</v>
      </c>
      <c r="P2" t="s">
        <v>5</v>
      </c>
      <c r="Q2" s="3" t="s">
        <v>13</v>
      </c>
      <c r="R2" s="2" t="s">
        <v>4</v>
      </c>
      <c r="S2" s="3" t="s">
        <v>5</v>
      </c>
      <c r="T2" s="2" t="s">
        <v>4</v>
      </c>
      <c r="U2" s="3" t="s">
        <v>5</v>
      </c>
      <c r="V2" s="2" t="s">
        <v>4</v>
      </c>
      <c r="W2" t="s">
        <v>5</v>
      </c>
      <c r="X2" s="3" t="s">
        <v>13</v>
      </c>
      <c r="Y2" s="2" t="s">
        <v>4</v>
      </c>
      <c r="Z2" s="3" t="s">
        <v>5</v>
      </c>
      <c r="AA2" s="2" t="s">
        <v>4</v>
      </c>
      <c r="AB2" s="3" t="s">
        <v>5</v>
      </c>
      <c r="AC2" t="s">
        <v>4</v>
      </c>
      <c r="AD2" t="s">
        <v>5</v>
      </c>
      <c r="AE2" s="3" t="s">
        <v>13</v>
      </c>
      <c r="AF2" s="2" t="s">
        <v>4</v>
      </c>
      <c r="AG2" s="3" t="s">
        <v>5</v>
      </c>
      <c r="AH2" s="2" t="s">
        <v>4</v>
      </c>
      <c r="AI2" t="s">
        <v>5</v>
      </c>
      <c r="AJ2" s="3" t="s">
        <v>13</v>
      </c>
      <c r="AK2" s="6" t="s">
        <v>24</v>
      </c>
      <c r="AL2" t="s">
        <v>25</v>
      </c>
      <c r="AM2" t="s">
        <v>26</v>
      </c>
      <c r="AN2" s="3" t="s">
        <v>27</v>
      </c>
      <c r="AO2" s="1" t="s">
        <v>29</v>
      </c>
      <c r="AP2" s="1" t="s">
        <v>30</v>
      </c>
    </row>
    <row r="3" spans="1:42" x14ac:dyDescent="0.25">
      <c r="A3" s="1"/>
      <c r="B3" s="1"/>
      <c r="C3">
        <v>466850</v>
      </c>
      <c r="D3">
        <v>1</v>
      </c>
      <c r="E3">
        <v>1</v>
      </c>
      <c r="F3" s="2">
        <v>1</v>
      </c>
      <c r="G3" s="3"/>
      <c r="H3" s="2">
        <v>1</v>
      </c>
      <c r="I3" s="3">
        <v>1</v>
      </c>
      <c r="J3" s="2">
        <f>IF(L3&gt;0,1,)</f>
        <v>1</v>
      </c>
      <c r="L3" s="3">
        <v>2</v>
      </c>
      <c r="M3" s="2">
        <v>1</v>
      </c>
      <c r="N3" s="3"/>
      <c r="O3" s="2">
        <f>IF(ISBLANK(Q3),0,1)</f>
        <v>1</v>
      </c>
      <c r="Q3" s="3">
        <v>1.5</v>
      </c>
      <c r="R3">
        <v>1</v>
      </c>
      <c r="T3" s="2">
        <v>1</v>
      </c>
      <c r="U3" s="3"/>
      <c r="V3" s="2">
        <f>IF(ISBLANK(X3),0,1)</f>
        <v>1</v>
      </c>
      <c r="W3">
        <v>1</v>
      </c>
      <c r="X3" s="3">
        <v>3</v>
      </c>
      <c r="Y3" s="2">
        <v>1</v>
      </c>
      <c r="Z3" s="3"/>
      <c r="AA3" s="2">
        <v>1</v>
      </c>
      <c r="AB3" s="3"/>
      <c r="AC3" s="2">
        <f>IF(ISBLANK(AE3),0,1)</f>
        <v>1</v>
      </c>
      <c r="AE3" s="3">
        <v>1</v>
      </c>
      <c r="AF3" s="2">
        <v>1</v>
      </c>
      <c r="AG3" s="3"/>
      <c r="AH3" s="2">
        <v>1</v>
      </c>
      <c r="AJ3" s="3">
        <v>3</v>
      </c>
      <c r="AK3" s="2">
        <v>13</v>
      </c>
      <c r="AL3">
        <f>E3+G3+I3+K3+N3+P3+S3+U3+W3+Z3+AB3+AD3+AG3+AI3</f>
        <v>3</v>
      </c>
      <c r="AM3">
        <f>L3+Q3+X3+AE3+AJ3</f>
        <v>10.5</v>
      </c>
      <c r="AN3" s="3">
        <f>14-SUMIF($D$2:$AJ$2, "Presence",D3:AJ3) - COUNTIF(D3:AJ3, "Usp")</f>
        <v>0</v>
      </c>
      <c r="AO3">
        <f>IF(AN3&gt;2, "NK", SUM(AK3:AM3))</f>
        <v>26.5</v>
      </c>
      <c r="AP3" s="7">
        <f>IF(ISNUMBER(AO3), MAX(50-AO3, 30)/60, "NK")</f>
        <v>0.5</v>
      </c>
    </row>
    <row r="4" spans="1:42" x14ac:dyDescent="0.25">
      <c r="A4" s="1"/>
      <c r="B4" s="1"/>
      <c r="C4">
        <v>464345</v>
      </c>
      <c r="D4">
        <v>1</v>
      </c>
      <c r="F4" s="2">
        <v>1</v>
      </c>
      <c r="G4" s="3"/>
      <c r="H4" s="2">
        <v>1</v>
      </c>
      <c r="I4" s="3"/>
      <c r="J4" s="2">
        <f t="shared" ref="J4:J33" si="0">IF(L4&gt;0,1,)</f>
        <v>1</v>
      </c>
      <c r="L4" s="3">
        <v>1.5</v>
      </c>
      <c r="M4" s="2">
        <v>1</v>
      </c>
      <c r="N4" s="3"/>
      <c r="O4" s="2">
        <f t="shared" ref="O4:O33" si="1">IF(ISBLANK(Q4),0,1)</f>
        <v>1</v>
      </c>
      <c r="Q4" s="3">
        <v>0.5</v>
      </c>
      <c r="R4">
        <v>1</v>
      </c>
      <c r="T4" s="2">
        <v>1</v>
      </c>
      <c r="U4" s="3"/>
      <c r="V4" s="2">
        <f t="shared" ref="V4:V33" si="2">IF(ISBLANK(X4),0,1)</f>
        <v>1</v>
      </c>
      <c r="X4" s="3">
        <v>1</v>
      </c>
      <c r="Y4" s="2">
        <v>1</v>
      </c>
      <c r="Z4" s="3"/>
      <c r="AA4" s="2">
        <v>1</v>
      </c>
      <c r="AB4" s="3"/>
      <c r="AC4" s="2">
        <f t="shared" ref="AC4:AC33" si="3">IF(ISBLANK(AE4),0,1)</f>
        <v>1</v>
      </c>
      <c r="AE4" s="3">
        <v>0.5</v>
      </c>
      <c r="AF4" s="2">
        <v>1</v>
      </c>
      <c r="AG4" s="3"/>
      <c r="AH4" s="2">
        <v>1</v>
      </c>
      <c r="AJ4" s="3">
        <v>2.5</v>
      </c>
      <c r="AK4" s="2">
        <v>9</v>
      </c>
      <c r="AL4">
        <f t="shared" ref="AL4:AL33" si="4">E4+G4+I4+K4+N4+P4+S4+U4+W4+Z4+AB4+AD4+AG4+AI4</f>
        <v>0</v>
      </c>
      <c r="AM4">
        <f t="shared" ref="AM4:AM33" si="5">L4+Q4+X4+AE4+AJ4</f>
        <v>6</v>
      </c>
      <c r="AN4" s="3">
        <f t="shared" ref="AN4:AN33" si="6">14-SUMIF($D$2:$AJ$2, "Presence",D4:AJ4) - COUNTIF(D4:AJ4, "Usp")</f>
        <v>0</v>
      </c>
      <c r="AO4">
        <f t="shared" ref="AO4:AO33" si="7">IF(AN4&gt;2, "NK", SUM(AK4:AM4))</f>
        <v>15</v>
      </c>
      <c r="AP4" s="7">
        <f t="shared" ref="AP4:AP33" si="8">IF(ISNUMBER(AO4), MAX(50-AO4, 30)/60, "NK")</f>
        <v>0.58333333333333337</v>
      </c>
    </row>
    <row r="5" spans="1:42" ht="13.5" customHeight="1" x14ac:dyDescent="0.25">
      <c r="A5" s="1"/>
      <c r="B5" s="1"/>
      <c r="C5">
        <v>464357</v>
      </c>
      <c r="D5">
        <v>1</v>
      </c>
      <c r="F5" s="2">
        <v>1</v>
      </c>
      <c r="G5" s="3"/>
      <c r="H5" s="2">
        <v>1</v>
      </c>
      <c r="I5" s="3"/>
      <c r="J5" s="2">
        <f t="shared" si="0"/>
        <v>1</v>
      </c>
      <c r="L5" s="3">
        <v>0.5</v>
      </c>
      <c r="M5" s="2">
        <v>1</v>
      </c>
      <c r="N5" s="3"/>
      <c r="O5" s="2">
        <f t="shared" si="1"/>
        <v>1</v>
      </c>
      <c r="Q5" s="3">
        <v>0.5</v>
      </c>
      <c r="R5">
        <v>1</v>
      </c>
      <c r="T5" s="2">
        <v>1</v>
      </c>
      <c r="U5" s="3"/>
      <c r="V5" s="2">
        <f t="shared" si="2"/>
        <v>1</v>
      </c>
      <c r="X5" s="3">
        <v>1</v>
      </c>
      <c r="Y5" s="2"/>
      <c r="Z5" s="3"/>
      <c r="AA5" s="2">
        <v>1</v>
      </c>
      <c r="AB5" s="3"/>
      <c r="AC5" s="2">
        <f t="shared" si="3"/>
        <v>1</v>
      </c>
      <c r="AE5" s="3">
        <v>1.5</v>
      </c>
      <c r="AF5" s="2">
        <v>1</v>
      </c>
      <c r="AG5" s="3"/>
      <c r="AH5" s="2">
        <v>1</v>
      </c>
      <c r="AJ5" s="3"/>
      <c r="AK5" s="2">
        <v>10</v>
      </c>
      <c r="AL5">
        <f t="shared" si="4"/>
        <v>0</v>
      </c>
      <c r="AM5">
        <f t="shared" si="5"/>
        <v>3.5</v>
      </c>
      <c r="AN5" s="3">
        <f t="shared" si="6"/>
        <v>1</v>
      </c>
      <c r="AO5">
        <f t="shared" si="7"/>
        <v>13.5</v>
      </c>
      <c r="AP5" s="7">
        <f t="shared" si="8"/>
        <v>0.60833333333333328</v>
      </c>
    </row>
    <row r="6" spans="1:42" x14ac:dyDescent="0.25">
      <c r="A6" s="1"/>
      <c r="B6" s="1"/>
      <c r="C6">
        <v>466357</v>
      </c>
      <c r="F6" s="2"/>
      <c r="G6" s="3"/>
      <c r="H6" s="2"/>
      <c r="I6" s="3"/>
      <c r="J6" s="2"/>
      <c r="L6" s="3"/>
      <c r="M6" s="2"/>
      <c r="N6" s="3"/>
      <c r="O6" s="2">
        <f t="shared" si="1"/>
        <v>0</v>
      </c>
      <c r="Q6" s="3"/>
      <c r="T6" s="2"/>
      <c r="U6" s="3"/>
      <c r="V6" s="2">
        <f>IF(ISBLANK(X6),0,1)</f>
        <v>0</v>
      </c>
      <c r="X6" s="3"/>
      <c r="Y6" s="2"/>
      <c r="Z6" s="3"/>
      <c r="AA6" s="2"/>
      <c r="AB6" s="3"/>
      <c r="AC6" s="2">
        <f t="shared" si="3"/>
        <v>1</v>
      </c>
      <c r="AE6" s="3">
        <v>0</v>
      </c>
      <c r="AF6" s="2">
        <v>1</v>
      </c>
      <c r="AG6" s="3"/>
      <c r="AH6" s="2">
        <v>1</v>
      </c>
      <c r="AJ6" s="3">
        <v>2</v>
      </c>
      <c r="AK6" s="2">
        <v>9</v>
      </c>
      <c r="AL6">
        <f t="shared" si="4"/>
        <v>0</v>
      </c>
      <c r="AM6">
        <f t="shared" si="5"/>
        <v>2</v>
      </c>
      <c r="AN6" s="3">
        <f t="shared" si="6"/>
        <v>11</v>
      </c>
      <c r="AO6">
        <f>SUM(AK6:AM6)</f>
        <v>11</v>
      </c>
      <c r="AP6" s="7">
        <f t="shared" si="8"/>
        <v>0.65</v>
      </c>
    </row>
    <row r="7" spans="1:42" x14ac:dyDescent="0.25">
      <c r="A7" s="1"/>
      <c r="B7" s="1"/>
      <c r="C7">
        <v>462609</v>
      </c>
      <c r="D7">
        <v>1</v>
      </c>
      <c r="F7" s="2" t="s">
        <v>12</v>
      </c>
      <c r="G7" s="3"/>
      <c r="H7" s="2">
        <v>1</v>
      </c>
      <c r="I7" s="3"/>
      <c r="J7" s="2">
        <f t="shared" si="0"/>
        <v>1</v>
      </c>
      <c r="L7" s="3">
        <v>2.5</v>
      </c>
      <c r="M7" s="2">
        <v>1</v>
      </c>
      <c r="N7" s="3"/>
      <c r="O7" s="2">
        <f t="shared" si="1"/>
        <v>1</v>
      </c>
      <c r="Q7" s="3">
        <v>0.5</v>
      </c>
      <c r="R7">
        <v>1</v>
      </c>
      <c r="T7" s="2">
        <v>1</v>
      </c>
      <c r="U7" s="3"/>
      <c r="V7" s="2">
        <f t="shared" si="2"/>
        <v>1</v>
      </c>
      <c r="X7" s="3">
        <v>2</v>
      </c>
      <c r="Y7" s="2">
        <v>1</v>
      </c>
      <c r="Z7" s="3"/>
      <c r="AA7" s="2">
        <v>1</v>
      </c>
      <c r="AB7" s="3"/>
      <c r="AC7" s="2">
        <f t="shared" si="3"/>
        <v>1</v>
      </c>
      <c r="AE7" s="3">
        <v>1</v>
      </c>
      <c r="AF7" s="2">
        <v>1</v>
      </c>
      <c r="AG7" s="3"/>
      <c r="AH7" s="2">
        <v>1</v>
      </c>
      <c r="AJ7" s="3">
        <v>3</v>
      </c>
      <c r="AK7" s="2">
        <v>10</v>
      </c>
      <c r="AL7">
        <f t="shared" si="4"/>
        <v>0</v>
      </c>
      <c r="AM7">
        <f t="shared" si="5"/>
        <v>9</v>
      </c>
      <c r="AN7" s="3">
        <f t="shared" si="6"/>
        <v>0</v>
      </c>
      <c r="AO7">
        <f t="shared" si="7"/>
        <v>19</v>
      </c>
      <c r="AP7" s="7">
        <f t="shared" si="8"/>
        <v>0.51666666666666672</v>
      </c>
    </row>
    <row r="8" spans="1:42" x14ac:dyDescent="0.25">
      <c r="A8" s="1"/>
      <c r="B8" s="1"/>
      <c r="C8">
        <v>454142</v>
      </c>
      <c r="D8">
        <v>1</v>
      </c>
      <c r="F8" s="2">
        <v>1</v>
      </c>
      <c r="G8" s="3"/>
      <c r="H8" s="2">
        <v>1</v>
      </c>
      <c r="I8" s="3"/>
      <c r="J8" s="2">
        <f t="shared" si="0"/>
        <v>1</v>
      </c>
      <c r="L8" s="3">
        <v>2</v>
      </c>
      <c r="M8" s="2">
        <v>1</v>
      </c>
      <c r="N8" s="3"/>
      <c r="O8" s="2">
        <f t="shared" si="1"/>
        <v>1</v>
      </c>
      <c r="Q8" s="3">
        <v>0.5</v>
      </c>
      <c r="R8">
        <v>1</v>
      </c>
      <c r="T8" s="2">
        <v>1</v>
      </c>
      <c r="U8" s="3"/>
      <c r="V8" s="2">
        <f t="shared" si="2"/>
        <v>1</v>
      </c>
      <c r="X8" s="3">
        <v>0.5</v>
      </c>
      <c r="Y8" s="2">
        <v>1</v>
      </c>
      <c r="Z8" s="3"/>
      <c r="AA8" s="2">
        <v>1</v>
      </c>
      <c r="AB8" s="3"/>
      <c r="AC8" s="2">
        <f t="shared" si="3"/>
        <v>1</v>
      </c>
      <c r="AE8" s="3">
        <v>1</v>
      </c>
      <c r="AF8" s="2">
        <v>1</v>
      </c>
      <c r="AG8" s="3"/>
      <c r="AH8" s="2">
        <v>1</v>
      </c>
      <c r="AJ8" s="3">
        <v>3</v>
      </c>
      <c r="AK8" s="2">
        <v>11</v>
      </c>
      <c r="AL8">
        <f t="shared" si="4"/>
        <v>0</v>
      </c>
      <c r="AM8">
        <f t="shared" si="5"/>
        <v>7</v>
      </c>
      <c r="AN8" s="3">
        <f t="shared" si="6"/>
        <v>0</v>
      </c>
      <c r="AO8">
        <f t="shared" si="7"/>
        <v>18</v>
      </c>
      <c r="AP8" s="7">
        <f t="shared" si="8"/>
        <v>0.53333333333333333</v>
      </c>
    </row>
    <row r="9" spans="1:42" x14ac:dyDescent="0.25">
      <c r="A9" s="1"/>
      <c r="B9" s="1"/>
      <c r="C9">
        <v>466230</v>
      </c>
      <c r="D9">
        <v>1</v>
      </c>
      <c r="E9">
        <v>1</v>
      </c>
      <c r="F9" s="2">
        <v>1</v>
      </c>
      <c r="G9" s="3"/>
      <c r="H9" s="2">
        <v>1</v>
      </c>
      <c r="I9" s="3">
        <v>2</v>
      </c>
      <c r="J9" s="2">
        <f t="shared" si="0"/>
        <v>1</v>
      </c>
      <c r="L9" s="3">
        <v>2.5</v>
      </c>
      <c r="M9" s="2">
        <v>1</v>
      </c>
      <c r="N9" s="3"/>
      <c r="O9" s="2">
        <f t="shared" si="1"/>
        <v>1</v>
      </c>
      <c r="Q9" s="3">
        <v>1.5</v>
      </c>
      <c r="R9">
        <v>1</v>
      </c>
      <c r="S9" s="3">
        <v>1</v>
      </c>
      <c r="T9" s="2">
        <v>1</v>
      </c>
      <c r="U9" s="3"/>
      <c r="V9" s="2">
        <f t="shared" si="2"/>
        <v>1</v>
      </c>
      <c r="X9" s="3">
        <v>2</v>
      </c>
      <c r="Y9" s="2">
        <v>1</v>
      </c>
      <c r="Z9" s="3"/>
      <c r="AA9" s="2">
        <v>1</v>
      </c>
      <c r="AB9" s="3"/>
      <c r="AC9" s="2">
        <f t="shared" si="3"/>
        <v>1</v>
      </c>
      <c r="AE9" s="3">
        <v>1.5</v>
      </c>
      <c r="AF9" s="2">
        <v>1</v>
      </c>
      <c r="AG9" s="3"/>
      <c r="AH9" s="2">
        <v>1</v>
      </c>
      <c r="AJ9" s="3">
        <v>2.5</v>
      </c>
      <c r="AK9" s="2">
        <v>13</v>
      </c>
      <c r="AL9">
        <f t="shared" si="4"/>
        <v>4</v>
      </c>
      <c r="AM9">
        <f t="shared" si="5"/>
        <v>10</v>
      </c>
      <c r="AN9" s="3">
        <f t="shared" si="6"/>
        <v>0</v>
      </c>
      <c r="AO9">
        <f t="shared" si="7"/>
        <v>27</v>
      </c>
      <c r="AP9" s="7">
        <f t="shared" si="8"/>
        <v>0.5</v>
      </c>
    </row>
    <row r="10" spans="1:42" x14ac:dyDescent="0.25">
      <c r="A10" s="1"/>
      <c r="B10" s="1"/>
      <c r="C10">
        <v>464446</v>
      </c>
      <c r="F10" s="2">
        <v>1</v>
      </c>
      <c r="G10" s="3"/>
      <c r="H10" s="2">
        <v>1</v>
      </c>
      <c r="I10" s="3"/>
      <c r="J10" s="2">
        <f t="shared" si="0"/>
        <v>1</v>
      </c>
      <c r="L10" s="3">
        <v>2</v>
      </c>
      <c r="M10" s="2">
        <v>1</v>
      </c>
      <c r="N10" s="3"/>
      <c r="O10" s="2">
        <f t="shared" si="1"/>
        <v>1</v>
      </c>
      <c r="Q10" s="3">
        <v>1</v>
      </c>
      <c r="R10">
        <v>1</v>
      </c>
      <c r="T10" s="2">
        <v>1</v>
      </c>
      <c r="U10" s="3"/>
      <c r="V10" s="2">
        <f t="shared" si="2"/>
        <v>1</v>
      </c>
      <c r="X10" s="3">
        <v>1</v>
      </c>
      <c r="Y10" s="2">
        <v>1</v>
      </c>
      <c r="Z10" s="3"/>
      <c r="AA10" s="2">
        <v>1</v>
      </c>
      <c r="AB10" s="3"/>
      <c r="AC10" s="2">
        <f t="shared" si="3"/>
        <v>1</v>
      </c>
      <c r="AE10" s="3">
        <v>1</v>
      </c>
      <c r="AF10" s="2">
        <v>1</v>
      </c>
      <c r="AG10" s="3"/>
      <c r="AH10" s="2">
        <v>1</v>
      </c>
      <c r="AJ10" s="3">
        <v>2</v>
      </c>
      <c r="AK10" s="2">
        <v>9</v>
      </c>
      <c r="AL10">
        <f t="shared" si="4"/>
        <v>0</v>
      </c>
      <c r="AM10">
        <f t="shared" si="5"/>
        <v>7</v>
      </c>
      <c r="AN10" s="3">
        <f t="shared" si="6"/>
        <v>1</v>
      </c>
      <c r="AO10">
        <f t="shared" si="7"/>
        <v>16</v>
      </c>
      <c r="AP10" s="7">
        <f t="shared" si="8"/>
        <v>0.56666666666666665</v>
      </c>
    </row>
    <row r="11" spans="1:42" x14ac:dyDescent="0.25">
      <c r="A11" s="1"/>
      <c r="B11" s="1"/>
      <c r="C11">
        <v>464457</v>
      </c>
      <c r="D11">
        <v>1</v>
      </c>
      <c r="F11" s="2">
        <v>1</v>
      </c>
      <c r="G11" s="3"/>
      <c r="H11" s="2">
        <v>1</v>
      </c>
      <c r="I11" s="3"/>
      <c r="J11" s="2">
        <f t="shared" si="0"/>
        <v>1</v>
      </c>
      <c r="K11">
        <v>2</v>
      </c>
      <c r="L11" s="3">
        <v>1.5</v>
      </c>
      <c r="M11" s="2">
        <v>1</v>
      </c>
      <c r="N11" s="3"/>
      <c r="O11" s="2">
        <f t="shared" si="1"/>
        <v>1</v>
      </c>
      <c r="Q11" s="3">
        <v>1.5</v>
      </c>
      <c r="R11">
        <v>1</v>
      </c>
      <c r="T11" s="2">
        <v>1</v>
      </c>
      <c r="U11" s="3"/>
      <c r="V11" s="2">
        <f t="shared" si="2"/>
        <v>1</v>
      </c>
      <c r="X11" s="3">
        <v>2</v>
      </c>
      <c r="Y11" s="2">
        <v>1</v>
      </c>
      <c r="Z11" s="3"/>
      <c r="AA11" s="2">
        <v>1</v>
      </c>
      <c r="AB11" s="3"/>
      <c r="AC11" s="2">
        <f t="shared" si="3"/>
        <v>1</v>
      </c>
      <c r="AD11">
        <v>1</v>
      </c>
      <c r="AE11" s="3">
        <v>1</v>
      </c>
      <c r="AF11" s="2">
        <v>1</v>
      </c>
      <c r="AG11" s="3"/>
      <c r="AH11" s="2">
        <v>1</v>
      </c>
      <c r="AJ11" s="3">
        <v>2</v>
      </c>
      <c r="AK11" s="2">
        <v>13</v>
      </c>
      <c r="AL11">
        <f t="shared" si="4"/>
        <v>3</v>
      </c>
      <c r="AM11">
        <f t="shared" si="5"/>
        <v>8</v>
      </c>
      <c r="AN11" s="3">
        <f t="shared" si="6"/>
        <v>0</v>
      </c>
      <c r="AO11">
        <f t="shared" si="7"/>
        <v>24</v>
      </c>
      <c r="AP11" s="7">
        <f t="shared" si="8"/>
        <v>0.5</v>
      </c>
    </row>
    <row r="12" spans="1:42" x14ac:dyDescent="0.25">
      <c r="A12" s="1"/>
      <c r="B12" s="1"/>
      <c r="C12">
        <v>462118</v>
      </c>
      <c r="D12">
        <v>1</v>
      </c>
      <c r="F12" s="2">
        <v>1</v>
      </c>
      <c r="G12" s="3"/>
      <c r="H12" s="2">
        <v>1</v>
      </c>
      <c r="I12" s="3"/>
      <c r="J12" s="2" t="s">
        <v>12</v>
      </c>
      <c r="L12" s="3">
        <v>1</v>
      </c>
      <c r="M12" s="2"/>
      <c r="N12" s="3"/>
      <c r="O12" s="2">
        <f t="shared" si="1"/>
        <v>1</v>
      </c>
      <c r="Q12" s="3">
        <v>1</v>
      </c>
      <c r="R12">
        <v>1</v>
      </c>
      <c r="T12" s="2">
        <v>1</v>
      </c>
      <c r="U12" s="3"/>
      <c r="V12" s="2" t="s">
        <v>12</v>
      </c>
      <c r="X12" s="3">
        <v>0</v>
      </c>
      <c r="Y12" s="2" t="s">
        <v>12</v>
      </c>
      <c r="Z12" s="3"/>
      <c r="AA12" s="2">
        <v>1</v>
      </c>
      <c r="AB12" s="3"/>
      <c r="AC12" s="2">
        <f t="shared" si="3"/>
        <v>0</v>
      </c>
      <c r="AE12" s="3"/>
      <c r="AF12" s="2">
        <v>1</v>
      </c>
      <c r="AG12" s="3"/>
      <c r="AH12" s="2">
        <v>1</v>
      </c>
      <c r="AJ12" s="3">
        <v>2.5</v>
      </c>
      <c r="AK12" s="2">
        <v>13</v>
      </c>
      <c r="AL12">
        <f t="shared" si="4"/>
        <v>0</v>
      </c>
      <c r="AM12">
        <f t="shared" si="5"/>
        <v>4.5</v>
      </c>
      <c r="AN12" s="3">
        <f t="shared" si="6"/>
        <v>2</v>
      </c>
      <c r="AO12">
        <f t="shared" si="7"/>
        <v>17.5</v>
      </c>
      <c r="AP12" s="7">
        <f t="shared" si="8"/>
        <v>0.54166666666666663</v>
      </c>
    </row>
    <row r="13" spans="1:42" x14ac:dyDescent="0.25">
      <c r="A13" s="1"/>
      <c r="B13" s="1"/>
      <c r="C13">
        <v>462137</v>
      </c>
      <c r="D13">
        <v>1</v>
      </c>
      <c r="F13" s="2">
        <v>1</v>
      </c>
      <c r="G13" s="3"/>
      <c r="H13" s="2">
        <v>1</v>
      </c>
      <c r="I13" s="3"/>
      <c r="J13" s="2">
        <f t="shared" si="0"/>
        <v>1</v>
      </c>
      <c r="L13" s="3">
        <v>1.5</v>
      </c>
      <c r="M13" s="2">
        <v>1</v>
      </c>
      <c r="N13" s="3"/>
      <c r="O13" s="2">
        <f t="shared" si="1"/>
        <v>1</v>
      </c>
      <c r="Q13" s="3">
        <v>0</v>
      </c>
      <c r="R13">
        <v>1</v>
      </c>
      <c r="T13" s="2">
        <v>1</v>
      </c>
      <c r="U13" s="3"/>
      <c r="V13" s="2">
        <f t="shared" si="2"/>
        <v>1</v>
      </c>
      <c r="X13" s="3">
        <v>1</v>
      </c>
      <c r="Y13" s="2">
        <v>1</v>
      </c>
      <c r="Z13" s="3"/>
      <c r="AA13" s="2">
        <v>1</v>
      </c>
      <c r="AB13" s="3"/>
      <c r="AC13" s="2">
        <f t="shared" si="3"/>
        <v>1</v>
      </c>
      <c r="AE13" s="3">
        <v>0</v>
      </c>
      <c r="AF13" s="2">
        <v>1</v>
      </c>
      <c r="AG13" s="3"/>
      <c r="AH13" s="2">
        <v>1</v>
      </c>
      <c r="AJ13" s="3">
        <v>2.5</v>
      </c>
      <c r="AK13" s="2">
        <v>10</v>
      </c>
      <c r="AL13">
        <f t="shared" si="4"/>
        <v>0</v>
      </c>
      <c r="AM13">
        <f t="shared" si="5"/>
        <v>5</v>
      </c>
      <c r="AN13" s="3">
        <f t="shared" si="6"/>
        <v>0</v>
      </c>
      <c r="AO13">
        <f t="shared" si="7"/>
        <v>15</v>
      </c>
      <c r="AP13" s="7">
        <f t="shared" si="8"/>
        <v>0.58333333333333337</v>
      </c>
    </row>
    <row r="14" spans="1:42" x14ac:dyDescent="0.25">
      <c r="A14" s="1"/>
      <c r="B14" s="1"/>
      <c r="C14">
        <v>465739</v>
      </c>
      <c r="D14">
        <v>1</v>
      </c>
      <c r="F14" s="2">
        <v>1</v>
      </c>
      <c r="G14" s="3"/>
      <c r="H14" s="2">
        <v>1</v>
      </c>
      <c r="I14" s="3"/>
      <c r="J14" s="2">
        <f t="shared" si="0"/>
        <v>1</v>
      </c>
      <c r="L14" s="3">
        <v>3</v>
      </c>
      <c r="M14" s="2">
        <v>1</v>
      </c>
      <c r="N14" s="3"/>
      <c r="O14" s="2">
        <f t="shared" si="1"/>
        <v>1</v>
      </c>
      <c r="Q14" s="3">
        <v>0.5</v>
      </c>
      <c r="R14">
        <v>1</v>
      </c>
      <c r="T14" s="2">
        <v>1</v>
      </c>
      <c r="U14" s="3"/>
      <c r="V14" s="2">
        <f t="shared" si="2"/>
        <v>1</v>
      </c>
      <c r="X14" s="3">
        <v>2</v>
      </c>
      <c r="Y14" s="2">
        <v>1</v>
      </c>
      <c r="Z14" s="3"/>
      <c r="AA14" s="2">
        <v>1</v>
      </c>
      <c r="AB14" s="3"/>
      <c r="AC14" s="2">
        <f t="shared" si="3"/>
        <v>1</v>
      </c>
      <c r="AE14" s="3">
        <v>0</v>
      </c>
      <c r="AF14" s="2">
        <v>1</v>
      </c>
      <c r="AG14" s="3"/>
      <c r="AH14" s="2">
        <v>1</v>
      </c>
      <c r="AJ14" s="3"/>
      <c r="AK14" s="2">
        <v>14</v>
      </c>
      <c r="AL14">
        <f t="shared" si="4"/>
        <v>0</v>
      </c>
      <c r="AM14">
        <f>L14+Q14+X14+AE14+AJ14</f>
        <v>5.5</v>
      </c>
      <c r="AN14" s="3">
        <f t="shared" si="6"/>
        <v>0</v>
      </c>
      <c r="AO14">
        <f t="shared" si="7"/>
        <v>19.5</v>
      </c>
      <c r="AP14" s="7">
        <f t="shared" si="8"/>
        <v>0.5083333333333333</v>
      </c>
    </row>
    <row r="15" spans="1:42" x14ac:dyDescent="0.25">
      <c r="A15" s="1"/>
      <c r="B15" s="1"/>
      <c r="C15">
        <v>466848</v>
      </c>
      <c r="D15">
        <v>1</v>
      </c>
      <c r="F15" s="2">
        <v>1</v>
      </c>
      <c r="G15" s="3"/>
      <c r="H15" s="2">
        <v>1</v>
      </c>
      <c r="I15" s="3"/>
      <c r="J15" s="2">
        <f t="shared" si="0"/>
        <v>1</v>
      </c>
      <c r="L15" s="3">
        <v>2</v>
      </c>
      <c r="M15" s="2">
        <v>1</v>
      </c>
      <c r="N15" s="3">
        <v>1</v>
      </c>
      <c r="O15" s="2">
        <f t="shared" si="1"/>
        <v>1</v>
      </c>
      <c r="Q15" s="3">
        <v>0.5</v>
      </c>
      <c r="T15" s="2">
        <v>1</v>
      </c>
      <c r="U15" s="3"/>
      <c r="V15" s="2">
        <f t="shared" si="2"/>
        <v>1</v>
      </c>
      <c r="X15" s="3">
        <v>1</v>
      </c>
      <c r="Y15" s="2">
        <v>1</v>
      </c>
      <c r="Z15" s="3"/>
      <c r="AA15" s="2">
        <v>1</v>
      </c>
      <c r="AB15" s="3"/>
      <c r="AC15" s="2">
        <f t="shared" si="3"/>
        <v>1</v>
      </c>
      <c r="AE15" s="3">
        <v>1</v>
      </c>
      <c r="AF15" s="2">
        <v>1</v>
      </c>
      <c r="AG15" s="3"/>
      <c r="AH15" s="2">
        <v>1</v>
      </c>
      <c r="AJ15" s="3">
        <v>2</v>
      </c>
      <c r="AK15" s="2">
        <v>8</v>
      </c>
      <c r="AL15">
        <f t="shared" si="4"/>
        <v>1</v>
      </c>
      <c r="AM15">
        <f t="shared" si="5"/>
        <v>6.5</v>
      </c>
      <c r="AN15" s="3">
        <f t="shared" si="6"/>
        <v>1</v>
      </c>
      <c r="AO15">
        <f t="shared" si="7"/>
        <v>15.5</v>
      </c>
      <c r="AP15" s="7">
        <f t="shared" si="8"/>
        <v>0.57499999999999996</v>
      </c>
    </row>
    <row r="16" spans="1:42" x14ac:dyDescent="0.25">
      <c r="A16" s="1"/>
      <c r="B16" s="1"/>
      <c r="C16">
        <v>462139</v>
      </c>
      <c r="D16">
        <v>1</v>
      </c>
      <c r="F16" s="2">
        <v>1</v>
      </c>
      <c r="G16" s="3"/>
      <c r="H16" s="2">
        <v>1</v>
      </c>
      <c r="I16" s="3"/>
      <c r="J16" s="2">
        <f t="shared" si="0"/>
        <v>1</v>
      </c>
      <c r="L16" s="3">
        <v>0.5</v>
      </c>
      <c r="M16" s="2">
        <v>1</v>
      </c>
      <c r="N16" s="3"/>
      <c r="O16" s="2">
        <f t="shared" si="1"/>
        <v>1</v>
      </c>
      <c r="P16">
        <v>2</v>
      </c>
      <c r="Q16" s="3">
        <v>0.5</v>
      </c>
      <c r="R16">
        <v>1</v>
      </c>
      <c r="T16" s="2">
        <v>1</v>
      </c>
      <c r="U16" s="3"/>
      <c r="V16" s="2">
        <f t="shared" si="2"/>
        <v>1</v>
      </c>
      <c r="X16" s="3">
        <v>1.5</v>
      </c>
      <c r="Y16" s="2">
        <v>1</v>
      </c>
      <c r="Z16" s="3"/>
      <c r="AA16" s="2">
        <v>1</v>
      </c>
      <c r="AB16" s="3"/>
      <c r="AC16" s="2">
        <f t="shared" si="3"/>
        <v>1</v>
      </c>
      <c r="AD16">
        <v>1</v>
      </c>
      <c r="AE16" s="3">
        <v>0</v>
      </c>
      <c r="AF16" s="2">
        <v>1</v>
      </c>
      <c r="AG16" s="3"/>
      <c r="AH16" s="2">
        <v>1</v>
      </c>
      <c r="AJ16" s="3">
        <v>2</v>
      </c>
      <c r="AK16" s="2">
        <v>14</v>
      </c>
      <c r="AL16">
        <f>E16+G16+I16+K16+N16+P16+S16+U16+W16+Z16+AB16+AD16+AG16+AI16</f>
        <v>3</v>
      </c>
      <c r="AM16">
        <f t="shared" si="5"/>
        <v>4.5</v>
      </c>
      <c r="AN16" s="3">
        <f t="shared" si="6"/>
        <v>0</v>
      </c>
      <c r="AO16">
        <f t="shared" si="7"/>
        <v>21.5</v>
      </c>
      <c r="AP16" s="7">
        <f t="shared" si="8"/>
        <v>0.5</v>
      </c>
    </row>
    <row r="17" spans="1:42" x14ac:dyDescent="0.25">
      <c r="A17" s="1"/>
      <c r="B17" s="1"/>
      <c r="C17">
        <v>453126</v>
      </c>
      <c r="D17">
        <v>1</v>
      </c>
      <c r="F17" s="2">
        <v>1</v>
      </c>
      <c r="G17" s="3"/>
      <c r="H17" s="2">
        <v>1</v>
      </c>
      <c r="I17" s="3">
        <v>1</v>
      </c>
      <c r="J17" s="2">
        <f t="shared" si="0"/>
        <v>1</v>
      </c>
      <c r="L17" s="3">
        <v>1.5</v>
      </c>
      <c r="M17" s="2">
        <v>1</v>
      </c>
      <c r="N17" s="3"/>
      <c r="O17" s="2">
        <f t="shared" si="1"/>
        <v>1</v>
      </c>
      <c r="Q17" s="3">
        <v>0.5</v>
      </c>
      <c r="R17">
        <v>1</v>
      </c>
      <c r="T17" s="2">
        <v>1</v>
      </c>
      <c r="U17" s="3"/>
      <c r="V17" s="2">
        <f t="shared" si="2"/>
        <v>1</v>
      </c>
      <c r="X17" s="3">
        <v>2</v>
      </c>
      <c r="Y17" s="2">
        <v>1</v>
      </c>
      <c r="Z17" s="3"/>
      <c r="AA17" s="2">
        <v>1</v>
      </c>
      <c r="AB17" s="3"/>
      <c r="AC17" s="2">
        <f t="shared" si="3"/>
        <v>1</v>
      </c>
      <c r="AE17" s="3">
        <v>1</v>
      </c>
      <c r="AF17" s="2">
        <v>1</v>
      </c>
      <c r="AG17" s="3"/>
      <c r="AH17" s="2">
        <v>1</v>
      </c>
      <c r="AJ17" s="3">
        <v>3</v>
      </c>
      <c r="AK17" s="2">
        <v>10</v>
      </c>
      <c r="AL17">
        <f t="shared" si="4"/>
        <v>1</v>
      </c>
      <c r="AM17">
        <f t="shared" si="5"/>
        <v>8</v>
      </c>
      <c r="AN17" s="3">
        <f t="shared" si="6"/>
        <v>0</v>
      </c>
      <c r="AO17">
        <f t="shared" si="7"/>
        <v>19</v>
      </c>
      <c r="AP17" s="7">
        <f t="shared" si="8"/>
        <v>0.51666666666666672</v>
      </c>
    </row>
    <row r="18" spans="1:42" x14ac:dyDescent="0.25">
      <c r="A18" s="1"/>
      <c r="B18" s="1"/>
      <c r="C18">
        <v>451222</v>
      </c>
      <c r="D18">
        <v>1</v>
      </c>
      <c r="F18" s="2">
        <v>1</v>
      </c>
      <c r="G18" s="3"/>
      <c r="H18" s="2"/>
      <c r="I18" s="3"/>
      <c r="J18" s="2">
        <f t="shared" si="0"/>
        <v>1</v>
      </c>
      <c r="L18" s="3">
        <v>2.5</v>
      </c>
      <c r="M18" s="2">
        <v>1</v>
      </c>
      <c r="N18" s="3"/>
      <c r="O18" s="2">
        <f t="shared" si="1"/>
        <v>1</v>
      </c>
      <c r="Q18" s="3">
        <v>0</v>
      </c>
      <c r="T18" s="2">
        <v>1</v>
      </c>
      <c r="U18" s="3"/>
      <c r="V18" s="2">
        <f t="shared" si="2"/>
        <v>1</v>
      </c>
      <c r="X18" s="3">
        <v>1.5</v>
      </c>
      <c r="Y18" s="2">
        <v>1</v>
      </c>
      <c r="Z18" s="3"/>
      <c r="AA18" s="2">
        <v>1</v>
      </c>
      <c r="AB18" s="3"/>
      <c r="AC18" s="2">
        <f t="shared" si="3"/>
        <v>1</v>
      </c>
      <c r="AE18" s="3">
        <v>0</v>
      </c>
      <c r="AF18" s="2">
        <v>1</v>
      </c>
      <c r="AG18" s="3"/>
      <c r="AH18" s="2">
        <v>1</v>
      </c>
      <c r="AJ18" s="3">
        <v>1.5</v>
      </c>
      <c r="AK18" s="2">
        <v>11</v>
      </c>
      <c r="AL18">
        <f t="shared" si="4"/>
        <v>0</v>
      </c>
      <c r="AM18">
        <f t="shared" si="5"/>
        <v>5.5</v>
      </c>
      <c r="AN18" s="3">
        <f t="shared" si="6"/>
        <v>2</v>
      </c>
      <c r="AO18">
        <f t="shared" si="7"/>
        <v>16.5</v>
      </c>
      <c r="AP18" s="7">
        <f t="shared" si="8"/>
        <v>0.55833333333333335</v>
      </c>
    </row>
    <row r="19" spans="1:42" x14ac:dyDescent="0.25">
      <c r="A19" s="1"/>
      <c r="B19" s="1"/>
      <c r="C19">
        <v>453198</v>
      </c>
      <c r="D19">
        <v>1</v>
      </c>
      <c r="F19" s="2" t="s">
        <v>12</v>
      </c>
      <c r="G19" s="3"/>
      <c r="H19" s="2">
        <v>1</v>
      </c>
      <c r="I19" s="3"/>
      <c r="J19" s="2">
        <f t="shared" si="0"/>
        <v>1</v>
      </c>
      <c r="L19" s="3">
        <v>1</v>
      </c>
      <c r="M19" s="2"/>
      <c r="N19" s="3"/>
      <c r="O19" s="2">
        <f t="shared" si="1"/>
        <v>1</v>
      </c>
      <c r="Q19" s="3">
        <v>0</v>
      </c>
      <c r="R19">
        <v>1</v>
      </c>
      <c r="T19" s="2" t="s">
        <v>12</v>
      </c>
      <c r="U19" s="3"/>
      <c r="V19" s="2">
        <f t="shared" si="2"/>
        <v>1</v>
      </c>
      <c r="X19" s="3">
        <v>3</v>
      </c>
      <c r="Y19" s="2">
        <v>1</v>
      </c>
      <c r="Z19" s="3"/>
      <c r="AA19" s="2"/>
      <c r="AB19" s="3"/>
      <c r="AC19">
        <v>1</v>
      </c>
      <c r="AE19" s="3"/>
      <c r="AF19" s="2">
        <v>1</v>
      </c>
      <c r="AG19" s="3"/>
      <c r="AH19" s="2">
        <v>1</v>
      </c>
      <c r="AJ19" s="3">
        <v>2</v>
      </c>
      <c r="AK19" s="2">
        <v>10</v>
      </c>
      <c r="AL19">
        <f t="shared" si="4"/>
        <v>0</v>
      </c>
      <c r="AM19">
        <f t="shared" si="5"/>
        <v>6</v>
      </c>
      <c r="AN19" s="3">
        <f t="shared" si="6"/>
        <v>2</v>
      </c>
      <c r="AO19">
        <f t="shared" si="7"/>
        <v>16</v>
      </c>
      <c r="AP19" s="7">
        <f t="shared" si="8"/>
        <v>0.56666666666666665</v>
      </c>
    </row>
    <row r="20" spans="1:42" x14ac:dyDescent="0.25">
      <c r="A20" s="1"/>
      <c r="B20" s="1"/>
      <c r="C20">
        <v>462505</v>
      </c>
      <c r="D20" t="s">
        <v>12</v>
      </c>
      <c r="F20" s="2" t="s">
        <v>12</v>
      </c>
      <c r="G20" s="3"/>
      <c r="H20" s="2" t="s">
        <v>12</v>
      </c>
      <c r="I20" s="3"/>
      <c r="J20" s="2">
        <f t="shared" si="0"/>
        <v>1</v>
      </c>
      <c r="L20" s="3">
        <v>1</v>
      </c>
      <c r="M20" s="2"/>
      <c r="N20" s="3"/>
      <c r="O20" s="2">
        <f t="shared" si="1"/>
        <v>0</v>
      </c>
      <c r="Q20" s="3"/>
      <c r="R20">
        <v>1</v>
      </c>
      <c r="T20" s="2">
        <v>1</v>
      </c>
      <c r="U20" s="3"/>
      <c r="V20" s="2">
        <f t="shared" si="2"/>
        <v>1</v>
      </c>
      <c r="X20" s="3">
        <v>1.5</v>
      </c>
      <c r="Y20" s="2">
        <v>1</v>
      </c>
      <c r="Z20" s="3"/>
      <c r="AA20" s="2">
        <v>1</v>
      </c>
      <c r="AB20" s="3"/>
      <c r="AC20" s="2">
        <f t="shared" si="3"/>
        <v>1</v>
      </c>
      <c r="AE20" s="3">
        <v>0</v>
      </c>
      <c r="AF20" s="2">
        <v>1</v>
      </c>
      <c r="AG20" s="3"/>
      <c r="AH20" s="2">
        <v>1</v>
      </c>
      <c r="AJ20" s="3">
        <v>3</v>
      </c>
      <c r="AK20" s="2">
        <v>10</v>
      </c>
      <c r="AL20">
        <f t="shared" si="4"/>
        <v>0</v>
      </c>
      <c r="AM20">
        <f t="shared" si="5"/>
        <v>5.5</v>
      </c>
      <c r="AN20" s="3">
        <f t="shared" si="6"/>
        <v>2</v>
      </c>
      <c r="AO20">
        <f t="shared" si="7"/>
        <v>15.5</v>
      </c>
      <c r="AP20" s="7">
        <f t="shared" si="8"/>
        <v>0.57499999999999996</v>
      </c>
    </row>
    <row r="21" spans="1:42" x14ac:dyDescent="0.25">
      <c r="A21" s="1"/>
      <c r="B21" s="1"/>
      <c r="C21">
        <v>462510</v>
      </c>
      <c r="D21">
        <v>1</v>
      </c>
      <c r="F21" s="2">
        <v>1</v>
      </c>
      <c r="G21" s="3"/>
      <c r="H21" s="2">
        <v>1</v>
      </c>
      <c r="I21" s="3"/>
      <c r="J21" s="2">
        <f t="shared" si="0"/>
        <v>1</v>
      </c>
      <c r="L21" s="3">
        <v>2.5</v>
      </c>
      <c r="M21" s="2">
        <v>1</v>
      </c>
      <c r="N21" s="3"/>
      <c r="O21" s="2">
        <f t="shared" si="1"/>
        <v>1</v>
      </c>
      <c r="Q21" s="3">
        <v>1.5</v>
      </c>
      <c r="R21">
        <v>1</v>
      </c>
      <c r="T21" s="2">
        <v>1</v>
      </c>
      <c r="U21" s="3"/>
      <c r="V21" s="2">
        <f t="shared" si="2"/>
        <v>1</v>
      </c>
      <c r="X21" s="3">
        <v>2</v>
      </c>
      <c r="Y21" s="2">
        <v>1</v>
      </c>
      <c r="Z21" s="3"/>
      <c r="AA21" s="2"/>
      <c r="AB21" s="3"/>
      <c r="AC21" s="2">
        <f t="shared" si="3"/>
        <v>1</v>
      </c>
      <c r="AE21" s="3">
        <v>0.5</v>
      </c>
      <c r="AF21" s="2">
        <v>1</v>
      </c>
      <c r="AG21" s="3"/>
      <c r="AH21" s="2">
        <v>1</v>
      </c>
      <c r="AJ21" s="3">
        <v>3</v>
      </c>
      <c r="AK21" s="2">
        <v>9</v>
      </c>
      <c r="AL21">
        <f t="shared" si="4"/>
        <v>0</v>
      </c>
      <c r="AM21">
        <f t="shared" si="5"/>
        <v>9.5</v>
      </c>
      <c r="AN21" s="3">
        <f t="shared" si="6"/>
        <v>1</v>
      </c>
      <c r="AO21">
        <f t="shared" si="7"/>
        <v>18.5</v>
      </c>
      <c r="AP21" s="7">
        <f t="shared" si="8"/>
        <v>0.52500000000000002</v>
      </c>
    </row>
    <row r="22" spans="1:42" x14ac:dyDescent="0.25">
      <c r="A22" s="4"/>
      <c r="B22" s="4"/>
      <c r="C22" s="5">
        <v>462520</v>
      </c>
      <c r="F22" s="2"/>
      <c r="G22" s="3"/>
      <c r="H22" s="2"/>
      <c r="I22" s="3"/>
      <c r="J22" s="2"/>
      <c r="L22" s="3"/>
      <c r="M22" s="2"/>
      <c r="N22" s="3"/>
      <c r="O22" s="2">
        <f t="shared" si="1"/>
        <v>0</v>
      </c>
      <c r="Q22" s="3"/>
      <c r="T22" s="2"/>
      <c r="U22" s="3"/>
      <c r="V22" s="2">
        <f t="shared" si="2"/>
        <v>0</v>
      </c>
      <c r="X22" s="3"/>
      <c r="Y22" s="2"/>
      <c r="Z22" s="3"/>
      <c r="AA22" s="2"/>
      <c r="AB22" s="3"/>
      <c r="AC22" s="2">
        <f t="shared" si="3"/>
        <v>0</v>
      </c>
      <c r="AE22" s="3"/>
      <c r="AF22" s="2">
        <v>1</v>
      </c>
      <c r="AG22" s="3"/>
      <c r="AH22" s="2">
        <v>1</v>
      </c>
      <c r="AJ22" s="3"/>
      <c r="AK22" s="2"/>
      <c r="AL22">
        <f t="shared" si="4"/>
        <v>0</v>
      </c>
      <c r="AM22">
        <f t="shared" si="5"/>
        <v>0</v>
      </c>
      <c r="AN22" s="3">
        <f t="shared" si="6"/>
        <v>12</v>
      </c>
      <c r="AO22" t="str">
        <f t="shared" si="7"/>
        <v>NK</v>
      </c>
      <c r="AP22" s="7" t="str">
        <f t="shared" si="8"/>
        <v>NK</v>
      </c>
    </row>
    <row r="23" spans="1:42" x14ac:dyDescent="0.25">
      <c r="A23" s="1"/>
      <c r="B23" s="1"/>
      <c r="C23">
        <v>462536</v>
      </c>
      <c r="F23" s="2">
        <v>1</v>
      </c>
      <c r="G23" s="3"/>
      <c r="H23" s="2">
        <v>1</v>
      </c>
      <c r="I23" s="3"/>
      <c r="J23" s="2">
        <f t="shared" si="0"/>
        <v>1</v>
      </c>
      <c r="L23" s="3">
        <v>2</v>
      </c>
      <c r="M23" s="2">
        <v>1</v>
      </c>
      <c r="N23" s="3"/>
      <c r="O23" s="2">
        <f t="shared" si="1"/>
        <v>1</v>
      </c>
      <c r="Q23" s="3">
        <v>0</v>
      </c>
      <c r="R23">
        <v>1</v>
      </c>
      <c r="T23" s="2">
        <v>1</v>
      </c>
      <c r="U23" s="3"/>
      <c r="V23" s="2">
        <f t="shared" si="2"/>
        <v>1</v>
      </c>
      <c r="X23" s="3">
        <v>1</v>
      </c>
      <c r="Y23" s="2">
        <v>1</v>
      </c>
      <c r="Z23" s="3"/>
      <c r="AA23" s="2">
        <v>1</v>
      </c>
      <c r="AB23" s="3"/>
      <c r="AC23" s="2">
        <f t="shared" si="3"/>
        <v>1</v>
      </c>
      <c r="AE23" s="3">
        <v>0</v>
      </c>
      <c r="AF23" s="2">
        <v>1</v>
      </c>
      <c r="AG23" s="3"/>
      <c r="AH23" s="2">
        <v>1</v>
      </c>
      <c r="AJ23" s="3">
        <v>2</v>
      </c>
      <c r="AK23" s="2">
        <v>9</v>
      </c>
      <c r="AL23">
        <f t="shared" si="4"/>
        <v>0</v>
      </c>
      <c r="AM23">
        <f t="shared" si="5"/>
        <v>5</v>
      </c>
      <c r="AN23" s="3">
        <f t="shared" si="6"/>
        <v>1</v>
      </c>
      <c r="AO23">
        <f t="shared" si="7"/>
        <v>14</v>
      </c>
      <c r="AP23" s="7">
        <f t="shared" si="8"/>
        <v>0.6</v>
      </c>
    </row>
    <row r="24" spans="1:42" x14ac:dyDescent="0.25">
      <c r="A24" s="1"/>
      <c r="B24" s="1"/>
      <c r="C24">
        <v>464515</v>
      </c>
      <c r="D24">
        <v>1</v>
      </c>
      <c r="F24" s="2">
        <v>1</v>
      </c>
      <c r="G24" s="3"/>
      <c r="H24" s="2">
        <v>1</v>
      </c>
      <c r="I24" s="3"/>
      <c r="J24" s="2">
        <f t="shared" si="0"/>
        <v>1</v>
      </c>
      <c r="L24" s="3">
        <v>2</v>
      </c>
      <c r="M24" s="2">
        <v>1</v>
      </c>
      <c r="N24" s="3"/>
      <c r="O24" s="2">
        <f t="shared" si="1"/>
        <v>1</v>
      </c>
      <c r="Q24" s="3">
        <v>0.5</v>
      </c>
      <c r="R24">
        <v>1</v>
      </c>
      <c r="T24" s="2"/>
      <c r="U24" s="3"/>
      <c r="V24" s="2">
        <f t="shared" si="2"/>
        <v>1</v>
      </c>
      <c r="X24" s="3">
        <v>1.5</v>
      </c>
      <c r="Y24" s="2"/>
      <c r="Z24" s="3"/>
      <c r="AA24" s="2">
        <v>1</v>
      </c>
      <c r="AB24" s="3"/>
      <c r="AC24" s="2">
        <f t="shared" si="3"/>
        <v>1</v>
      </c>
      <c r="AE24" s="3">
        <v>0.5</v>
      </c>
      <c r="AF24" s="2">
        <v>1</v>
      </c>
      <c r="AG24" s="3"/>
      <c r="AH24" s="2">
        <v>1</v>
      </c>
      <c r="AJ24" s="3">
        <v>2</v>
      </c>
      <c r="AK24" s="2">
        <v>14</v>
      </c>
      <c r="AL24">
        <f t="shared" si="4"/>
        <v>0</v>
      </c>
      <c r="AM24">
        <f t="shared" si="5"/>
        <v>6.5</v>
      </c>
      <c r="AN24" s="3">
        <f t="shared" si="6"/>
        <v>2</v>
      </c>
      <c r="AO24">
        <f t="shared" si="7"/>
        <v>20.5</v>
      </c>
      <c r="AP24" s="7">
        <f t="shared" si="8"/>
        <v>0.5</v>
      </c>
    </row>
    <row r="25" spans="1:42" x14ac:dyDescent="0.25">
      <c r="A25" s="1"/>
      <c r="B25" s="1"/>
      <c r="C25">
        <v>462556</v>
      </c>
      <c r="D25">
        <v>1</v>
      </c>
      <c r="F25" s="2">
        <v>1</v>
      </c>
      <c r="G25" s="3"/>
      <c r="H25" s="2">
        <v>1</v>
      </c>
      <c r="I25" s="3"/>
      <c r="J25" s="2">
        <f t="shared" si="0"/>
        <v>1</v>
      </c>
      <c r="L25" s="3">
        <v>2</v>
      </c>
      <c r="M25" s="2">
        <v>1</v>
      </c>
      <c r="N25" s="3"/>
      <c r="O25" s="2">
        <f t="shared" si="1"/>
        <v>1</v>
      </c>
      <c r="Q25" s="3">
        <v>0.5</v>
      </c>
      <c r="R25">
        <v>1</v>
      </c>
      <c r="T25" s="2">
        <v>1</v>
      </c>
      <c r="U25" s="3"/>
      <c r="V25" s="2">
        <f t="shared" si="2"/>
        <v>1</v>
      </c>
      <c r="X25" s="3">
        <v>2</v>
      </c>
      <c r="Y25" s="2">
        <v>1</v>
      </c>
      <c r="Z25" s="3"/>
      <c r="AA25" s="2">
        <v>1</v>
      </c>
      <c r="AB25" s="3"/>
      <c r="AC25" s="2">
        <f t="shared" si="3"/>
        <v>1</v>
      </c>
      <c r="AE25" s="3">
        <v>1</v>
      </c>
      <c r="AF25" s="2">
        <v>1</v>
      </c>
      <c r="AG25" s="3"/>
      <c r="AH25" s="2">
        <v>1</v>
      </c>
      <c r="AJ25" s="3">
        <v>2</v>
      </c>
      <c r="AK25" s="2">
        <v>9</v>
      </c>
      <c r="AL25">
        <f t="shared" si="4"/>
        <v>0</v>
      </c>
      <c r="AM25">
        <f t="shared" si="5"/>
        <v>7.5</v>
      </c>
      <c r="AN25" s="3">
        <f t="shared" si="6"/>
        <v>0</v>
      </c>
      <c r="AO25">
        <f t="shared" si="7"/>
        <v>16.5</v>
      </c>
      <c r="AP25" s="7">
        <f t="shared" si="8"/>
        <v>0.55833333333333335</v>
      </c>
    </row>
    <row r="26" spans="1:42" x14ac:dyDescent="0.25">
      <c r="A26" s="4"/>
      <c r="B26" s="4"/>
      <c r="C26" s="5">
        <v>462571</v>
      </c>
      <c r="D26">
        <v>1</v>
      </c>
      <c r="F26" s="2">
        <v>1</v>
      </c>
      <c r="G26" s="3"/>
      <c r="H26" s="2">
        <v>1</v>
      </c>
      <c r="I26" s="3"/>
      <c r="J26" s="2"/>
      <c r="L26" s="3"/>
      <c r="M26" s="2"/>
      <c r="N26" s="3"/>
      <c r="O26" s="2">
        <f t="shared" si="1"/>
        <v>0</v>
      </c>
      <c r="Q26" s="3"/>
      <c r="T26" s="2"/>
      <c r="U26" s="3"/>
      <c r="V26" s="2">
        <f t="shared" si="2"/>
        <v>0</v>
      </c>
      <c r="X26" s="3"/>
      <c r="Y26" s="2"/>
      <c r="Z26" s="3"/>
      <c r="AA26" s="2"/>
      <c r="AB26" s="3"/>
      <c r="AC26" s="2">
        <f t="shared" si="3"/>
        <v>0</v>
      </c>
      <c r="AE26" s="3"/>
      <c r="AF26" s="2">
        <v>1</v>
      </c>
      <c r="AG26" s="3"/>
      <c r="AH26" s="2">
        <v>1</v>
      </c>
      <c r="AJ26" s="3"/>
      <c r="AK26" s="2"/>
      <c r="AL26">
        <f t="shared" si="4"/>
        <v>0</v>
      </c>
      <c r="AM26">
        <f t="shared" si="5"/>
        <v>0</v>
      </c>
      <c r="AN26" s="3">
        <f t="shared" si="6"/>
        <v>9</v>
      </c>
      <c r="AO26" t="str">
        <f t="shared" si="7"/>
        <v>NK</v>
      </c>
      <c r="AP26" s="7" t="str">
        <f t="shared" si="8"/>
        <v>NK</v>
      </c>
    </row>
    <row r="27" spans="1:42" x14ac:dyDescent="0.25">
      <c r="A27" s="4"/>
      <c r="B27" s="4"/>
      <c r="C27" s="5">
        <v>455967</v>
      </c>
      <c r="F27" s="2"/>
      <c r="G27" s="3"/>
      <c r="H27" s="2"/>
      <c r="I27" s="3"/>
      <c r="J27" s="2"/>
      <c r="L27" s="3"/>
      <c r="M27" s="2"/>
      <c r="N27" s="3"/>
      <c r="O27" s="2">
        <f t="shared" si="1"/>
        <v>0</v>
      </c>
      <c r="Q27" s="3"/>
      <c r="T27" s="2"/>
      <c r="U27" s="3"/>
      <c r="V27" s="2">
        <f t="shared" si="2"/>
        <v>0</v>
      </c>
      <c r="X27" s="3"/>
      <c r="Y27" s="2"/>
      <c r="Z27" s="3"/>
      <c r="AA27" s="2"/>
      <c r="AB27" s="3"/>
      <c r="AC27" s="2">
        <f t="shared" si="3"/>
        <v>0</v>
      </c>
      <c r="AE27" s="3"/>
      <c r="AF27" s="2">
        <v>1</v>
      </c>
      <c r="AG27" s="3"/>
      <c r="AH27" s="2">
        <v>1</v>
      </c>
      <c r="AJ27" s="3"/>
      <c r="AK27" s="2"/>
      <c r="AL27">
        <f t="shared" si="4"/>
        <v>0</v>
      </c>
      <c r="AM27">
        <f t="shared" si="5"/>
        <v>0</v>
      </c>
      <c r="AN27" s="3">
        <f t="shared" si="6"/>
        <v>12</v>
      </c>
      <c r="AO27" t="str">
        <f t="shared" si="7"/>
        <v>NK</v>
      </c>
      <c r="AP27" s="7" t="str">
        <f t="shared" si="8"/>
        <v>NK</v>
      </c>
    </row>
    <row r="28" spans="1:42" x14ac:dyDescent="0.25">
      <c r="A28" s="4"/>
      <c r="B28" s="4"/>
      <c r="C28" s="5">
        <v>448395</v>
      </c>
      <c r="F28" s="2"/>
      <c r="G28" s="3"/>
      <c r="H28" s="2"/>
      <c r="I28" s="3"/>
      <c r="J28" s="2"/>
      <c r="L28" s="3"/>
      <c r="M28" s="2"/>
      <c r="N28" s="3"/>
      <c r="O28" s="2">
        <f t="shared" si="1"/>
        <v>0</v>
      </c>
      <c r="Q28" s="3"/>
      <c r="T28" s="2"/>
      <c r="U28" s="3"/>
      <c r="V28" s="2">
        <f t="shared" si="2"/>
        <v>0</v>
      </c>
      <c r="X28" s="3"/>
      <c r="Y28" s="2"/>
      <c r="Z28" s="3"/>
      <c r="AA28" s="2"/>
      <c r="AB28" s="3"/>
      <c r="AC28" s="2">
        <f t="shared" si="3"/>
        <v>0</v>
      </c>
      <c r="AE28" s="3"/>
      <c r="AF28" s="2">
        <v>1</v>
      </c>
      <c r="AG28" s="3"/>
      <c r="AH28" s="2">
        <v>1</v>
      </c>
      <c r="AJ28" s="3"/>
      <c r="AK28" s="2"/>
      <c r="AL28">
        <f t="shared" si="4"/>
        <v>0</v>
      </c>
      <c r="AM28">
        <f t="shared" si="5"/>
        <v>0</v>
      </c>
      <c r="AN28" s="3">
        <f t="shared" si="6"/>
        <v>12</v>
      </c>
      <c r="AO28" t="str">
        <f t="shared" si="7"/>
        <v>NK</v>
      </c>
      <c r="AP28" s="7" t="str">
        <f t="shared" si="8"/>
        <v>NK</v>
      </c>
    </row>
    <row r="29" spans="1:42" x14ac:dyDescent="0.25">
      <c r="A29" s="1"/>
      <c r="B29" s="1"/>
      <c r="C29">
        <v>459063</v>
      </c>
      <c r="D29">
        <v>1</v>
      </c>
      <c r="F29" s="2">
        <v>1</v>
      </c>
      <c r="G29" s="3"/>
      <c r="H29" s="2" t="s">
        <v>12</v>
      </c>
      <c r="I29" s="3"/>
      <c r="J29" s="2">
        <f t="shared" si="0"/>
        <v>1</v>
      </c>
      <c r="L29" s="3">
        <v>1.5</v>
      </c>
      <c r="M29" s="2">
        <v>1</v>
      </c>
      <c r="N29" s="3"/>
      <c r="O29" s="2">
        <f t="shared" si="1"/>
        <v>1</v>
      </c>
      <c r="Q29" s="3">
        <v>1.5</v>
      </c>
      <c r="R29">
        <v>1</v>
      </c>
      <c r="T29" s="2">
        <v>1</v>
      </c>
      <c r="U29" s="3"/>
      <c r="V29" s="2">
        <f t="shared" si="2"/>
        <v>1</v>
      </c>
      <c r="X29" s="3">
        <v>1</v>
      </c>
      <c r="Y29" s="2"/>
      <c r="Z29" s="3"/>
      <c r="AA29" s="2">
        <v>1</v>
      </c>
      <c r="AB29" s="3"/>
      <c r="AC29" s="2" t="s">
        <v>12</v>
      </c>
      <c r="AE29" s="3"/>
      <c r="AF29" s="2">
        <v>1</v>
      </c>
      <c r="AG29" s="3"/>
      <c r="AH29" s="2">
        <v>1</v>
      </c>
      <c r="AJ29" s="3"/>
      <c r="AK29" s="2">
        <v>11</v>
      </c>
      <c r="AL29">
        <f t="shared" si="4"/>
        <v>0</v>
      </c>
      <c r="AM29">
        <f t="shared" si="5"/>
        <v>4</v>
      </c>
      <c r="AN29" s="3">
        <f t="shared" si="6"/>
        <v>1</v>
      </c>
      <c r="AO29">
        <f t="shared" si="7"/>
        <v>15</v>
      </c>
      <c r="AP29" s="7">
        <f t="shared" si="8"/>
        <v>0.58333333333333337</v>
      </c>
    </row>
    <row r="30" spans="1:42" x14ac:dyDescent="0.25">
      <c r="A30" s="1"/>
      <c r="B30" s="1"/>
      <c r="C30">
        <v>459079</v>
      </c>
      <c r="F30" s="2">
        <v>1</v>
      </c>
      <c r="G30" s="3"/>
      <c r="H30" s="2">
        <v>1</v>
      </c>
      <c r="I30" s="3"/>
      <c r="J30" s="2">
        <f t="shared" si="0"/>
        <v>1</v>
      </c>
      <c r="L30" s="3">
        <v>0.5</v>
      </c>
      <c r="M30" s="2">
        <v>1</v>
      </c>
      <c r="N30" s="3"/>
      <c r="O30" s="2">
        <f t="shared" si="1"/>
        <v>1</v>
      </c>
      <c r="Q30" s="3">
        <v>0.5</v>
      </c>
      <c r="R30">
        <v>1</v>
      </c>
      <c r="T30" s="2"/>
      <c r="U30" s="3"/>
      <c r="V30" s="2">
        <f t="shared" si="2"/>
        <v>1</v>
      </c>
      <c r="X30" s="3">
        <v>1</v>
      </c>
      <c r="Y30" s="2">
        <v>1</v>
      </c>
      <c r="Z30" s="3"/>
      <c r="AA30" s="2">
        <v>1</v>
      </c>
      <c r="AB30" s="3"/>
      <c r="AC30" s="2">
        <f t="shared" si="3"/>
        <v>1</v>
      </c>
      <c r="AE30" s="3">
        <v>0</v>
      </c>
      <c r="AF30" s="2">
        <v>1</v>
      </c>
      <c r="AG30" s="3"/>
      <c r="AH30" s="2">
        <v>1</v>
      </c>
      <c r="AJ30" s="3">
        <v>2.5</v>
      </c>
      <c r="AK30" s="2">
        <v>11</v>
      </c>
      <c r="AL30">
        <f t="shared" si="4"/>
        <v>0</v>
      </c>
      <c r="AM30">
        <f t="shared" si="5"/>
        <v>4.5</v>
      </c>
      <c r="AN30" s="3">
        <f t="shared" si="6"/>
        <v>2</v>
      </c>
      <c r="AO30">
        <f t="shared" si="7"/>
        <v>15.5</v>
      </c>
      <c r="AP30" s="7">
        <f t="shared" si="8"/>
        <v>0.57499999999999996</v>
      </c>
    </row>
    <row r="31" spans="1:42" x14ac:dyDescent="0.25">
      <c r="A31" s="1"/>
      <c r="B31" s="1"/>
      <c r="C31">
        <v>459990</v>
      </c>
      <c r="D31">
        <v>1</v>
      </c>
      <c r="F31" s="2">
        <v>1</v>
      </c>
      <c r="G31" s="3"/>
      <c r="H31" s="2">
        <v>1</v>
      </c>
      <c r="I31" s="3"/>
      <c r="J31" s="2">
        <f t="shared" si="0"/>
        <v>1</v>
      </c>
      <c r="L31" s="3">
        <v>2.5</v>
      </c>
      <c r="M31" s="2"/>
      <c r="N31" s="3"/>
      <c r="O31" s="2">
        <f t="shared" si="1"/>
        <v>1</v>
      </c>
      <c r="Q31" s="3">
        <v>0.5</v>
      </c>
      <c r="R31">
        <v>1</v>
      </c>
      <c r="T31" s="2"/>
      <c r="U31" s="3"/>
      <c r="V31" s="2">
        <f t="shared" si="2"/>
        <v>1</v>
      </c>
      <c r="X31" s="3">
        <v>0</v>
      </c>
      <c r="Y31" s="2">
        <v>1</v>
      </c>
      <c r="Z31" s="3"/>
      <c r="AA31" s="2">
        <v>1</v>
      </c>
      <c r="AB31" s="3"/>
      <c r="AC31" s="2">
        <f t="shared" si="3"/>
        <v>1</v>
      </c>
      <c r="AE31" s="3">
        <v>0</v>
      </c>
      <c r="AF31" s="2">
        <v>1</v>
      </c>
      <c r="AG31" s="3"/>
      <c r="AH31" s="2">
        <v>1</v>
      </c>
      <c r="AJ31" s="3">
        <v>3</v>
      </c>
      <c r="AK31" s="2">
        <v>13</v>
      </c>
      <c r="AL31">
        <f t="shared" si="4"/>
        <v>0</v>
      </c>
      <c r="AM31">
        <f t="shared" si="5"/>
        <v>6</v>
      </c>
      <c r="AN31" s="3">
        <f t="shared" si="6"/>
        <v>2</v>
      </c>
      <c r="AO31">
        <f t="shared" si="7"/>
        <v>19</v>
      </c>
      <c r="AP31" s="7">
        <f t="shared" si="8"/>
        <v>0.51666666666666672</v>
      </c>
    </row>
    <row r="32" spans="1:42" x14ac:dyDescent="0.25">
      <c r="A32" s="1"/>
      <c r="B32" s="1"/>
      <c r="C32">
        <v>462580</v>
      </c>
      <c r="D32">
        <v>1</v>
      </c>
      <c r="F32" s="2">
        <v>1</v>
      </c>
      <c r="G32" s="3"/>
      <c r="H32" s="2"/>
      <c r="I32" s="3"/>
      <c r="J32" s="2">
        <f t="shared" si="0"/>
        <v>1</v>
      </c>
      <c r="L32" s="3">
        <v>1</v>
      </c>
      <c r="M32" s="2" t="s">
        <v>12</v>
      </c>
      <c r="N32" s="3"/>
      <c r="O32" s="2">
        <f t="shared" si="1"/>
        <v>1</v>
      </c>
      <c r="Q32" s="3">
        <v>1</v>
      </c>
      <c r="R32">
        <v>1</v>
      </c>
      <c r="T32" s="2">
        <v>1</v>
      </c>
      <c r="U32" s="3"/>
      <c r="V32" s="2">
        <f t="shared" si="2"/>
        <v>1</v>
      </c>
      <c r="X32" s="3">
        <v>2</v>
      </c>
      <c r="Y32" s="2"/>
      <c r="Z32" s="3"/>
      <c r="AA32" s="2">
        <v>1</v>
      </c>
      <c r="AB32" s="3"/>
      <c r="AC32" s="2" t="s">
        <v>12</v>
      </c>
      <c r="AE32" s="3"/>
      <c r="AF32" s="2">
        <v>1</v>
      </c>
      <c r="AG32" s="3"/>
      <c r="AH32" s="2">
        <v>1</v>
      </c>
      <c r="AJ32" s="3">
        <v>1.5</v>
      </c>
      <c r="AK32" s="2">
        <v>9</v>
      </c>
      <c r="AL32">
        <f t="shared" si="4"/>
        <v>0</v>
      </c>
      <c r="AM32">
        <f t="shared" si="5"/>
        <v>5.5</v>
      </c>
      <c r="AN32" s="3">
        <f t="shared" si="6"/>
        <v>2</v>
      </c>
      <c r="AO32">
        <f t="shared" si="7"/>
        <v>14.5</v>
      </c>
      <c r="AP32" s="7">
        <f t="shared" si="8"/>
        <v>0.59166666666666667</v>
      </c>
    </row>
    <row r="33" spans="1:42" x14ac:dyDescent="0.25">
      <c r="A33" s="1"/>
      <c r="B33" s="1"/>
      <c r="C33">
        <v>466224</v>
      </c>
      <c r="D33">
        <v>1</v>
      </c>
      <c r="F33" s="2">
        <v>1</v>
      </c>
      <c r="G33" s="3"/>
      <c r="H33" s="2">
        <v>1</v>
      </c>
      <c r="I33" s="3"/>
      <c r="J33" s="2">
        <f t="shared" si="0"/>
        <v>1</v>
      </c>
      <c r="L33" s="3">
        <v>1.5</v>
      </c>
      <c r="M33" s="2">
        <v>1</v>
      </c>
      <c r="N33" s="3"/>
      <c r="O33" s="2">
        <f t="shared" si="1"/>
        <v>1</v>
      </c>
      <c r="Q33" s="3">
        <v>0.5</v>
      </c>
      <c r="R33">
        <v>1</v>
      </c>
      <c r="T33" s="2">
        <v>1</v>
      </c>
      <c r="U33" s="3"/>
      <c r="V33" s="2">
        <f t="shared" si="2"/>
        <v>1</v>
      </c>
      <c r="X33" s="3">
        <v>1</v>
      </c>
      <c r="Y33" s="2">
        <v>1</v>
      </c>
      <c r="Z33" s="3"/>
      <c r="AA33" s="2">
        <v>1</v>
      </c>
      <c r="AB33" s="3"/>
      <c r="AC33" s="2">
        <f t="shared" si="3"/>
        <v>1</v>
      </c>
      <c r="AE33" s="3">
        <v>1.5</v>
      </c>
      <c r="AF33" s="2">
        <v>1</v>
      </c>
      <c r="AG33" s="3"/>
      <c r="AH33" s="2">
        <v>1</v>
      </c>
      <c r="AJ33" s="3">
        <v>3</v>
      </c>
      <c r="AK33" s="2">
        <v>10</v>
      </c>
      <c r="AL33">
        <f t="shared" si="4"/>
        <v>0</v>
      </c>
      <c r="AM33">
        <f t="shared" si="5"/>
        <v>7.5</v>
      </c>
      <c r="AN33" s="3">
        <f t="shared" si="6"/>
        <v>0</v>
      </c>
      <c r="AO33">
        <f t="shared" si="7"/>
        <v>17.5</v>
      </c>
      <c r="AP33" s="7">
        <f t="shared" si="8"/>
        <v>0.54166666666666663</v>
      </c>
    </row>
    <row r="34" spans="1:42" x14ac:dyDescent="0.25">
      <c r="S34"/>
      <c r="AK34" s="2"/>
      <c r="AN34" s="3"/>
    </row>
    <row r="35" spans="1:42" x14ac:dyDescent="0.25">
      <c r="A35" s="1"/>
    </row>
  </sheetData>
  <mergeCells count="15">
    <mergeCell ref="Y1:Z1"/>
    <mergeCell ref="D1:E1"/>
    <mergeCell ref="F1:G1"/>
    <mergeCell ref="H1:I1"/>
    <mergeCell ref="J1:L1"/>
    <mergeCell ref="V1:X1"/>
    <mergeCell ref="T1:U1"/>
    <mergeCell ref="O1:Q1"/>
    <mergeCell ref="R1:S1"/>
    <mergeCell ref="M1:N1"/>
    <mergeCell ref="AK1:AN1"/>
    <mergeCell ref="AC1:AE1"/>
    <mergeCell ref="AF1:AG1"/>
    <mergeCell ref="AH1:AJ1"/>
    <mergeCell ref="AA1:A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CC39-71CC-43F4-8862-04EEDE6B0624}">
  <dimension ref="A1:AQ35"/>
  <sheetViews>
    <sheetView zoomScale="90" zoomScaleNormal="90" workbookViewId="0">
      <pane xSplit="1" topLeftCell="B1" activePane="topRight" state="frozen"/>
      <selection pane="topRight" activeCell="B34" sqref="A3:B34"/>
    </sheetView>
  </sheetViews>
  <sheetFormatPr defaultRowHeight="15" x14ac:dyDescent="0.25"/>
  <cols>
    <col min="1" max="2" width="12.42578125" customWidth="1"/>
    <col min="3" max="3" width="7.85546875" customWidth="1"/>
    <col min="20" max="20" width="9.140625" style="3"/>
    <col min="38" max="38" width="21.42578125" customWidth="1"/>
    <col min="39" max="39" width="13.42578125" customWidth="1"/>
    <col min="40" max="40" width="15.85546875" customWidth="1"/>
    <col min="41" max="41" width="13.42578125" customWidth="1"/>
    <col min="42" max="42" width="11" customWidth="1"/>
  </cols>
  <sheetData>
    <row r="1" spans="1:43" x14ac:dyDescent="0.25">
      <c r="E1" s="11" t="s">
        <v>3</v>
      </c>
      <c r="F1" s="11"/>
      <c r="G1" s="10" t="s">
        <v>6</v>
      </c>
      <c r="H1" s="12"/>
      <c r="I1" s="10" t="s">
        <v>7</v>
      </c>
      <c r="J1" s="12"/>
      <c r="K1" s="10" t="s">
        <v>8</v>
      </c>
      <c r="L1" s="11"/>
      <c r="M1" s="12"/>
      <c r="N1" s="10" t="s">
        <v>14</v>
      </c>
      <c r="O1" s="12"/>
      <c r="P1" s="10" t="s">
        <v>15</v>
      </c>
      <c r="Q1" s="11"/>
      <c r="R1" s="11"/>
      <c r="S1" s="10" t="s">
        <v>16</v>
      </c>
      <c r="T1" s="12"/>
      <c r="U1" s="10" t="s">
        <v>17</v>
      </c>
      <c r="V1" s="12"/>
      <c r="W1" s="10" t="s">
        <v>18</v>
      </c>
      <c r="X1" s="11"/>
      <c r="Y1" s="12"/>
      <c r="Z1" s="10" t="s">
        <v>19</v>
      </c>
      <c r="AA1" s="12"/>
      <c r="AB1" s="10" t="s">
        <v>20</v>
      </c>
      <c r="AC1" s="12"/>
      <c r="AD1" s="10" t="s">
        <v>21</v>
      </c>
      <c r="AE1" s="11"/>
      <c r="AF1" s="12"/>
      <c r="AG1" s="10" t="s">
        <v>22</v>
      </c>
      <c r="AH1" s="12"/>
      <c r="AI1" s="10" t="s">
        <v>23</v>
      </c>
      <c r="AJ1" s="11"/>
      <c r="AK1" s="12"/>
      <c r="AL1" s="10" t="s">
        <v>28</v>
      </c>
      <c r="AM1" s="11"/>
      <c r="AN1" s="11"/>
      <c r="AO1" s="12"/>
    </row>
    <row r="2" spans="1:43" x14ac:dyDescent="0.25">
      <c r="A2" t="s">
        <v>0</v>
      </c>
      <c r="B2" t="s">
        <v>1</v>
      </c>
      <c r="C2" t="s">
        <v>2</v>
      </c>
      <c r="E2" t="s">
        <v>4</v>
      </c>
      <c r="F2" t="s">
        <v>5</v>
      </c>
      <c r="G2" s="2" t="s">
        <v>4</v>
      </c>
      <c r="H2" s="3" t="s">
        <v>5</v>
      </c>
      <c r="I2" s="2" t="s">
        <v>4</v>
      </c>
      <c r="J2" s="3" t="s">
        <v>5</v>
      </c>
      <c r="K2" s="2" t="s">
        <v>4</v>
      </c>
      <c r="L2" t="s">
        <v>5</v>
      </c>
      <c r="M2" s="3" t="s">
        <v>13</v>
      </c>
      <c r="N2" s="2" t="s">
        <v>4</v>
      </c>
      <c r="O2" s="3" t="s">
        <v>5</v>
      </c>
      <c r="P2" s="2" t="s">
        <v>4</v>
      </c>
      <c r="Q2" t="s">
        <v>5</v>
      </c>
      <c r="R2" s="3" t="s">
        <v>13</v>
      </c>
      <c r="S2" s="2" t="s">
        <v>4</v>
      </c>
      <c r="T2" s="3" t="s">
        <v>5</v>
      </c>
      <c r="U2" s="2" t="s">
        <v>4</v>
      </c>
      <c r="V2" s="3" t="s">
        <v>5</v>
      </c>
      <c r="W2" s="2" t="s">
        <v>4</v>
      </c>
      <c r="X2" t="s">
        <v>5</v>
      </c>
      <c r="Y2" s="3" t="s">
        <v>13</v>
      </c>
      <c r="Z2" s="2" t="s">
        <v>4</v>
      </c>
      <c r="AA2" s="3" t="s">
        <v>5</v>
      </c>
      <c r="AB2" s="2" t="s">
        <v>4</v>
      </c>
      <c r="AC2" s="3" t="s">
        <v>5</v>
      </c>
      <c r="AD2" s="2" t="s">
        <v>4</v>
      </c>
      <c r="AE2" t="s">
        <v>5</v>
      </c>
      <c r="AF2" s="3" t="s">
        <v>13</v>
      </c>
      <c r="AG2" s="2" t="s">
        <v>4</v>
      </c>
      <c r="AH2" s="3" t="s">
        <v>5</v>
      </c>
      <c r="AI2" s="2" t="s">
        <v>4</v>
      </c>
      <c r="AJ2" t="s">
        <v>5</v>
      </c>
      <c r="AK2" s="3" t="s">
        <v>13</v>
      </c>
      <c r="AL2" s="6" t="s">
        <v>24</v>
      </c>
      <c r="AM2" t="s">
        <v>25</v>
      </c>
      <c r="AN2" t="s">
        <v>26</v>
      </c>
      <c r="AO2" s="3" t="s">
        <v>27</v>
      </c>
      <c r="AP2" s="1" t="s">
        <v>29</v>
      </c>
      <c r="AQ2" s="1" t="s">
        <v>30</v>
      </c>
    </row>
    <row r="3" spans="1:43" x14ac:dyDescent="0.25">
      <c r="A3" s="1"/>
      <c r="B3" s="1"/>
      <c r="C3">
        <v>466431</v>
      </c>
      <c r="E3">
        <v>1</v>
      </c>
      <c r="G3" s="2">
        <v>1</v>
      </c>
      <c r="H3" s="3"/>
      <c r="I3" s="2">
        <v>1</v>
      </c>
      <c r="J3" s="3"/>
      <c r="K3" s="2">
        <f>IF(M3&gt;0,1,)</f>
        <v>1</v>
      </c>
      <c r="M3" s="3">
        <v>1</v>
      </c>
      <c r="N3" s="2">
        <v>1</v>
      </c>
      <c r="O3" s="3"/>
      <c r="P3" s="2">
        <f>IF(ISBLANK(R3),0,1)</f>
        <v>1</v>
      </c>
      <c r="R3" s="3">
        <v>0.5</v>
      </c>
      <c r="S3">
        <v>1</v>
      </c>
      <c r="U3" s="2"/>
      <c r="V3" s="3"/>
      <c r="W3" s="2">
        <f>IF(ISBLANK(Y3),0,1)</f>
        <v>1</v>
      </c>
      <c r="Y3" s="3">
        <v>1</v>
      </c>
      <c r="Z3" s="2">
        <v>1</v>
      </c>
      <c r="AA3" s="3"/>
      <c r="AB3" s="2">
        <v>1</v>
      </c>
      <c r="AC3" s="3"/>
      <c r="AD3" s="2">
        <f>IF(ISBLANK(AF3),0,1)</f>
        <v>0</v>
      </c>
      <c r="AF3" s="3"/>
      <c r="AG3" s="2">
        <v>1</v>
      </c>
      <c r="AH3" s="3"/>
      <c r="AI3" s="2">
        <v>1</v>
      </c>
      <c r="AK3" s="3">
        <v>3</v>
      </c>
      <c r="AL3" s="2">
        <v>8</v>
      </c>
      <c r="AM3">
        <f>F3+H3+J3+L3+O3+Q3+T3+V3+X3+AA3+AC3+AE3+AH3+AJ3</f>
        <v>0</v>
      </c>
      <c r="AN3">
        <f>M3+R3+Y3+AF3+AK3</f>
        <v>5.5</v>
      </c>
      <c r="AO3" s="3">
        <f>14-SUMIF($E$2:$AJ$2, "Presence",E3:AJ3) - COUNTIF(E3:AJ3, "Usp")</f>
        <v>2</v>
      </c>
      <c r="AP3" s="8">
        <f>IF(AO3&gt;2, "NK", SUM(AL3:AN3))</f>
        <v>13.5</v>
      </c>
      <c r="AQ3" s="9">
        <f>IF(ISNUMBER(AP3), MAX(50-AP3, 30)/60, "NK")</f>
        <v>0.60833333333333328</v>
      </c>
    </row>
    <row r="4" spans="1:43" x14ac:dyDescent="0.25">
      <c r="A4" s="1"/>
      <c r="B4" s="1"/>
      <c r="C4">
        <v>466646</v>
      </c>
      <c r="E4">
        <v>1</v>
      </c>
      <c r="G4" s="2">
        <v>1</v>
      </c>
      <c r="H4" s="3"/>
      <c r="I4" s="2">
        <v>1</v>
      </c>
      <c r="J4" s="3"/>
      <c r="K4" s="2">
        <f t="shared" ref="K4:K34" si="0">IF(M4&gt;0,1,)</f>
        <v>1</v>
      </c>
      <c r="M4" s="3">
        <v>1.5</v>
      </c>
      <c r="N4" s="2">
        <v>1</v>
      </c>
      <c r="O4" s="3"/>
      <c r="P4" s="2">
        <f t="shared" ref="P4:P34" si="1">IF(ISBLANK(R4),0,1)</f>
        <v>1</v>
      </c>
      <c r="R4" s="3">
        <v>0</v>
      </c>
      <c r="S4">
        <v>1</v>
      </c>
      <c r="U4" s="2"/>
      <c r="V4" s="3"/>
      <c r="W4" s="2">
        <f t="shared" ref="W4:W34" si="2">IF(ISBLANK(Y4),0,1)</f>
        <v>1</v>
      </c>
      <c r="Y4" s="3">
        <v>2</v>
      </c>
      <c r="Z4" s="2">
        <v>1</v>
      </c>
      <c r="AA4" s="3"/>
      <c r="AB4" s="2">
        <v>1</v>
      </c>
      <c r="AC4" s="3"/>
      <c r="AD4" s="2">
        <f t="shared" ref="AD4:AD20" si="3">IF(ISBLANK(AF4),0,1)</f>
        <v>1</v>
      </c>
      <c r="AF4" s="3">
        <v>1.5</v>
      </c>
      <c r="AG4" s="2">
        <v>1</v>
      </c>
      <c r="AH4" s="3"/>
      <c r="AI4" s="2">
        <v>1</v>
      </c>
      <c r="AK4" s="3">
        <v>2</v>
      </c>
      <c r="AL4" s="2">
        <v>12</v>
      </c>
      <c r="AM4">
        <f t="shared" ref="AM4:AM34" si="4">F4+H4+J4+L4+O4+Q4+T4+V4+X4+AA4+AC4+AE4+AH4+AJ4</f>
        <v>0</v>
      </c>
      <c r="AN4">
        <f t="shared" ref="AN4:AN34" si="5">M4+R4+Y4+AF4+AK4</f>
        <v>7</v>
      </c>
      <c r="AO4" s="3">
        <f t="shared" ref="AO4:AO34" si="6">14-SUMIF($E$2:$AJ$2, "Presence",E4:AJ4) - COUNTIF(E4:AJ4, "Usp")</f>
        <v>1</v>
      </c>
      <c r="AP4" s="8">
        <f t="shared" ref="AP4:AP34" si="7">IF(AO4&gt;2, "NK", SUM(AL4:AN4))</f>
        <v>19</v>
      </c>
      <c r="AQ4" s="9">
        <f t="shared" ref="AQ4:AQ34" si="8">IF(ISNUMBER(AP4), MAX(50-AP4, 30)/60, "NK")</f>
        <v>0.51666666666666672</v>
      </c>
    </row>
    <row r="5" spans="1:43" x14ac:dyDescent="0.25">
      <c r="A5" s="1"/>
      <c r="B5" s="1"/>
      <c r="C5">
        <v>462610</v>
      </c>
      <c r="E5">
        <v>1</v>
      </c>
      <c r="G5" s="2">
        <v>1</v>
      </c>
      <c r="H5" s="3"/>
      <c r="I5" s="2">
        <v>1</v>
      </c>
      <c r="J5" s="3"/>
      <c r="K5" s="2">
        <f t="shared" si="0"/>
        <v>1</v>
      </c>
      <c r="L5">
        <v>2</v>
      </c>
      <c r="M5" s="3">
        <v>2</v>
      </c>
      <c r="N5" s="2">
        <v>1</v>
      </c>
      <c r="O5" s="3"/>
      <c r="P5" s="2">
        <f t="shared" si="1"/>
        <v>1</v>
      </c>
      <c r="R5" s="3">
        <v>3</v>
      </c>
      <c r="S5">
        <v>1</v>
      </c>
      <c r="T5" s="3">
        <v>1</v>
      </c>
      <c r="U5" s="2">
        <v>1</v>
      </c>
      <c r="V5" s="3">
        <v>1</v>
      </c>
      <c r="W5" s="2">
        <f t="shared" si="2"/>
        <v>1</v>
      </c>
      <c r="Y5" s="3">
        <v>1.5</v>
      </c>
      <c r="Z5" s="2">
        <v>1</v>
      </c>
      <c r="AA5" s="3">
        <v>2</v>
      </c>
      <c r="AB5" s="2">
        <v>1</v>
      </c>
      <c r="AC5" s="3">
        <v>1</v>
      </c>
      <c r="AD5" s="2">
        <f t="shared" si="3"/>
        <v>1</v>
      </c>
      <c r="AF5" s="3">
        <v>3</v>
      </c>
      <c r="AG5" s="2">
        <v>1</v>
      </c>
      <c r="AH5" s="3"/>
      <c r="AI5" s="2">
        <v>1</v>
      </c>
      <c r="AK5" s="3"/>
      <c r="AL5" s="2">
        <v>12</v>
      </c>
      <c r="AM5">
        <f t="shared" si="4"/>
        <v>7</v>
      </c>
      <c r="AN5">
        <f t="shared" si="5"/>
        <v>9.5</v>
      </c>
      <c r="AO5" s="3">
        <f t="shared" si="6"/>
        <v>0</v>
      </c>
      <c r="AP5" s="8">
        <f t="shared" si="7"/>
        <v>28.5</v>
      </c>
      <c r="AQ5" s="9">
        <f t="shared" si="8"/>
        <v>0.5</v>
      </c>
    </row>
    <row r="6" spans="1:43" x14ac:dyDescent="0.25">
      <c r="A6" s="1"/>
      <c r="B6" s="1"/>
      <c r="C6">
        <v>453438</v>
      </c>
      <c r="D6" t="s">
        <v>11</v>
      </c>
      <c r="E6">
        <v>1</v>
      </c>
      <c r="G6" s="2">
        <v>1</v>
      </c>
      <c r="H6" s="3"/>
      <c r="I6" s="2">
        <v>1</v>
      </c>
      <c r="J6" s="3"/>
      <c r="K6" s="2">
        <f t="shared" si="0"/>
        <v>1</v>
      </c>
      <c r="M6" s="3">
        <v>1.5</v>
      </c>
      <c r="N6" s="2">
        <v>1</v>
      </c>
      <c r="O6" s="3"/>
      <c r="P6" s="2">
        <f t="shared" si="1"/>
        <v>1</v>
      </c>
      <c r="R6" s="3">
        <v>0.5</v>
      </c>
      <c r="S6">
        <v>1</v>
      </c>
      <c r="U6" s="2">
        <v>1</v>
      </c>
      <c r="V6" s="3"/>
      <c r="W6" s="2" t="s">
        <v>12</v>
      </c>
      <c r="Y6" s="3">
        <v>0</v>
      </c>
      <c r="Z6" s="2">
        <v>1</v>
      </c>
      <c r="AA6" s="3"/>
      <c r="AB6" s="2">
        <v>1</v>
      </c>
      <c r="AC6" s="3"/>
      <c r="AD6" s="2">
        <f t="shared" si="3"/>
        <v>1</v>
      </c>
      <c r="AF6" s="3">
        <v>1</v>
      </c>
      <c r="AG6" s="2">
        <v>1</v>
      </c>
      <c r="AH6" s="3"/>
      <c r="AI6" s="2">
        <v>1</v>
      </c>
      <c r="AK6" s="3">
        <v>3</v>
      </c>
      <c r="AL6" s="2">
        <v>11</v>
      </c>
      <c r="AM6">
        <f t="shared" si="4"/>
        <v>0</v>
      </c>
      <c r="AN6">
        <f t="shared" si="5"/>
        <v>6</v>
      </c>
      <c r="AO6" s="3">
        <f t="shared" si="6"/>
        <v>0</v>
      </c>
      <c r="AP6" s="8">
        <f t="shared" si="7"/>
        <v>17</v>
      </c>
      <c r="AQ6" s="9">
        <f t="shared" si="8"/>
        <v>0.55000000000000004</v>
      </c>
    </row>
    <row r="7" spans="1:43" x14ac:dyDescent="0.25">
      <c r="A7" s="4"/>
      <c r="B7" s="4"/>
      <c r="C7" s="5">
        <v>464291</v>
      </c>
      <c r="G7" s="2"/>
      <c r="H7" s="3"/>
      <c r="I7" s="2"/>
      <c r="J7" s="3"/>
      <c r="K7" s="2"/>
      <c r="M7" s="3"/>
      <c r="N7" s="2"/>
      <c r="O7" s="3"/>
      <c r="P7" s="2">
        <f t="shared" si="1"/>
        <v>0</v>
      </c>
      <c r="R7" s="3"/>
      <c r="U7" s="2"/>
      <c r="V7" s="3"/>
      <c r="W7" s="2">
        <f t="shared" si="2"/>
        <v>0</v>
      </c>
      <c r="Y7" s="3"/>
      <c r="Z7" s="2"/>
      <c r="AA7" s="3"/>
      <c r="AB7" s="2"/>
      <c r="AC7" s="3"/>
      <c r="AD7" s="2">
        <f t="shared" si="3"/>
        <v>0</v>
      </c>
      <c r="AF7" s="3"/>
      <c r="AG7" s="2">
        <v>1</v>
      </c>
      <c r="AH7" s="3"/>
      <c r="AI7" s="2">
        <v>1</v>
      </c>
      <c r="AK7" s="3"/>
      <c r="AL7" s="2"/>
      <c r="AM7">
        <f t="shared" si="4"/>
        <v>0</v>
      </c>
      <c r="AN7">
        <f t="shared" si="5"/>
        <v>0</v>
      </c>
      <c r="AO7" s="3">
        <f t="shared" si="6"/>
        <v>12</v>
      </c>
      <c r="AP7" s="8" t="str">
        <f t="shared" si="7"/>
        <v>NK</v>
      </c>
      <c r="AQ7" s="9" t="str">
        <f t="shared" si="8"/>
        <v>NK</v>
      </c>
    </row>
    <row r="8" spans="1:43" x14ac:dyDescent="0.25">
      <c r="A8" s="1"/>
      <c r="B8" s="1"/>
      <c r="C8">
        <v>455283</v>
      </c>
      <c r="E8">
        <v>1</v>
      </c>
      <c r="G8" s="2">
        <v>1</v>
      </c>
      <c r="H8" s="3"/>
      <c r="I8" s="2">
        <v>1</v>
      </c>
      <c r="J8" s="3"/>
      <c r="K8" s="2">
        <f t="shared" si="0"/>
        <v>1</v>
      </c>
      <c r="M8" s="3">
        <v>2.5</v>
      </c>
      <c r="N8" s="2">
        <v>1</v>
      </c>
      <c r="O8" s="3"/>
      <c r="P8" s="2">
        <f t="shared" si="1"/>
        <v>1</v>
      </c>
      <c r="R8" s="3">
        <v>0.5</v>
      </c>
      <c r="S8">
        <v>1</v>
      </c>
      <c r="U8" s="2"/>
      <c r="V8" s="3"/>
      <c r="W8" s="2">
        <f t="shared" si="2"/>
        <v>1</v>
      </c>
      <c r="Y8" s="3">
        <v>1.5</v>
      </c>
      <c r="Z8" s="2">
        <v>1</v>
      </c>
      <c r="AA8" s="3"/>
      <c r="AB8" s="2">
        <v>1</v>
      </c>
      <c r="AC8" s="3"/>
      <c r="AD8" s="2">
        <f t="shared" si="3"/>
        <v>1</v>
      </c>
      <c r="AF8" s="3">
        <v>0</v>
      </c>
      <c r="AG8" s="2">
        <v>1</v>
      </c>
      <c r="AH8" s="3"/>
      <c r="AI8" s="2">
        <v>1</v>
      </c>
      <c r="AK8" s="3">
        <v>3</v>
      </c>
      <c r="AL8" s="2">
        <v>12</v>
      </c>
      <c r="AM8">
        <f>F8+H8+J8+L8+O8+Q8+T8+V8+X8+AA8+AC8+AE8+AH8+AJ8</f>
        <v>0</v>
      </c>
      <c r="AN8">
        <f t="shared" si="5"/>
        <v>7.5</v>
      </c>
      <c r="AO8" s="3">
        <f t="shared" si="6"/>
        <v>1</v>
      </c>
      <c r="AP8" s="8">
        <f t="shared" si="7"/>
        <v>19.5</v>
      </c>
      <c r="AQ8" s="9">
        <f t="shared" si="8"/>
        <v>0.5083333333333333</v>
      </c>
    </row>
    <row r="9" spans="1:43" x14ac:dyDescent="0.25">
      <c r="A9" s="1"/>
      <c r="B9" s="1"/>
      <c r="C9">
        <v>464305</v>
      </c>
      <c r="E9">
        <v>1</v>
      </c>
      <c r="G9" s="2">
        <v>1</v>
      </c>
      <c r="H9" s="3"/>
      <c r="I9" s="2">
        <v>1</v>
      </c>
      <c r="J9" s="3"/>
      <c r="K9" s="2">
        <f t="shared" si="0"/>
        <v>1</v>
      </c>
      <c r="M9" s="3">
        <v>2</v>
      </c>
      <c r="N9" s="2">
        <v>1</v>
      </c>
      <c r="O9" s="3"/>
      <c r="P9" s="2">
        <f t="shared" si="1"/>
        <v>1</v>
      </c>
      <c r="R9" s="3">
        <v>0</v>
      </c>
      <c r="S9">
        <v>1</v>
      </c>
      <c r="U9" s="2">
        <v>1</v>
      </c>
      <c r="V9" s="3"/>
      <c r="W9" s="2">
        <f t="shared" si="2"/>
        <v>1</v>
      </c>
      <c r="Y9" s="3">
        <v>3</v>
      </c>
      <c r="Z9" s="2">
        <v>1</v>
      </c>
      <c r="AA9" s="3"/>
      <c r="AB9" s="2">
        <v>1</v>
      </c>
      <c r="AC9" s="3"/>
      <c r="AD9" s="2">
        <f t="shared" si="3"/>
        <v>1</v>
      </c>
      <c r="AF9" s="3">
        <v>2</v>
      </c>
      <c r="AG9" s="2">
        <v>1</v>
      </c>
      <c r="AH9" s="3"/>
      <c r="AI9" s="2">
        <v>1</v>
      </c>
      <c r="AK9" s="3">
        <v>3</v>
      </c>
      <c r="AL9" s="2">
        <v>10</v>
      </c>
      <c r="AM9">
        <f t="shared" si="4"/>
        <v>0</v>
      </c>
      <c r="AN9">
        <f t="shared" si="5"/>
        <v>10</v>
      </c>
      <c r="AO9" s="3">
        <f t="shared" si="6"/>
        <v>0</v>
      </c>
      <c r="AP9" s="8">
        <f t="shared" si="7"/>
        <v>20</v>
      </c>
      <c r="AQ9" s="9">
        <f t="shared" si="8"/>
        <v>0.5</v>
      </c>
    </row>
    <row r="10" spans="1:43" x14ac:dyDescent="0.25">
      <c r="A10" s="1"/>
      <c r="B10" s="1"/>
      <c r="C10">
        <v>466544</v>
      </c>
      <c r="E10">
        <v>1</v>
      </c>
      <c r="G10" s="2">
        <v>1</v>
      </c>
      <c r="H10" s="3">
        <v>1</v>
      </c>
      <c r="I10" s="2">
        <v>1</v>
      </c>
      <c r="J10" s="3">
        <v>1</v>
      </c>
      <c r="K10" s="2">
        <v>1</v>
      </c>
      <c r="M10" s="3"/>
      <c r="N10" s="2">
        <v>1</v>
      </c>
      <c r="O10" s="3"/>
      <c r="P10" s="2">
        <f t="shared" si="1"/>
        <v>1</v>
      </c>
      <c r="R10" s="3">
        <v>0</v>
      </c>
      <c r="S10">
        <v>1</v>
      </c>
      <c r="T10" s="3">
        <v>1</v>
      </c>
      <c r="U10" s="2"/>
      <c r="V10" s="3"/>
      <c r="W10" s="2">
        <f t="shared" si="2"/>
        <v>1</v>
      </c>
      <c r="Y10" s="3">
        <v>2</v>
      </c>
      <c r="Z10" s="2">
        <v>1</v>
      </c>
      <c r="AA10" s="3"/>
      <c r="AB10" s="2"/>
      <c r="AC10" s="3"/>
      <c r="AD10" s="2">
        <v>1</v>
      </c>
      <c r="AF10" s="3"/>
      <c r="AG10" s="2">
        <v>1</v>
      </c>
      <c r="AH10" s="3"/>
      <c r="AI10" s="2">
        <v>1</v>
      </c>
      <c r="AK10" s="3">
        <v>2.5</v>
      </c>
      <c r="AL10" s="2">
        <v>10</v>
      </c>
      <c r="AM10">
        <f t="shared" si="4"/>
        <v>3</v>
      </c>
      <c r="AN10">
        <f t="shared" si="5"/>
        <v>4.5</v>
      </c>
      <c r="AO10" s="3">
        <f t="shared" si="6"/>
        <v>2</v>
      </c>
      <c r="AP10" s="8">
        <f t="shared" si="7"/>
        <v>17.5</v>
      </c>
      <c r="AQ10" s="9">
        <f t="shared" si="8"/>
        <v>0.54166666666666663</v>
      </c>
    </row>
    <row r="11" spans="1:43" x14ac:dyDescent="0.25">
      <c r="A11" s="1"/>
      <c r="B11" s="1"/>
      <c r="C11">
        <v>464324</v>
      </c>
      <c r="E11">
        <v>1</v>
      </c>
      <c r="G11" s="2">
        <v>1</v>
      </c>
      <c r="H11" s="3"/>
      <c r="I11" s="2">
        <v>1</v>
      </c>
      <c r="J11" s="3"/>
      <c r="K11" s="2">
        <f t="shared" si="0"/>
        <v>1</v>
      </c>
      <c r="M11" s="3">
        <v>1.5</v>
      </c>
      <c r="N11" s="2">
        <v>1</v>
      </c>
      <c r="O11" s="3"/>
      <c r="P11" s="2">
        <f t="shared" si="1"/>
        <v>1</v>
      </c>
      <c r="R11" s="3">
        <v>2.5</v>
      </c>
      <c r="S11">
        <v>1</v>
      </c>
      <c r="U11" s="2"/>
      <c r="V11" s="3"/>
      <c r="W11" s="2">
        <f t="shared" si="2"/>
        <v>1</v>
      </c>
      <c r="Y11" s="3">
        <v>3</v>
      </c>
      <c r="Z11" s="2">
        <v>1</v>
      </c>
      <c r="AA11" s="3"/>
      <c r="AB11" s="2">
        <v>1</v>
      </c>
      <c r="AC11" s="3"/>
      <c r="AD11" s="2">
        <f t="shared" si="3"/>
        <v>1</v>
      </c>
      <c r="AF11" s="3">
        <v>0.5</v>
      </c>
      <c r="AG11" s="2">
        <v>1</v>
      </c>
      <c r="AH11" s="3"/>
      <c r="AI11" s="2">
        <v>1</v>
      </c>
      <c r="AK11" s="3"/>
      <c r="AL11" s="2">
        <v>15</v>
      </c>
      <c r="AM11">
        <f t="shared" si="4"/>
        <v>0</v>
      </c>
      <c r="AN11">
        <f t="shared" si="5"/>
        <v>7.5</v>
      </c>
      <c r="AO11" s="3">
        <f t="shared" si="6"/>
        <v>1</v>
      </c>
      <c r="AP11" s="8">
        <f t="shared" si="7"/>
        <v>22.5</v>
      </c>
      <c r="AQ11" s="9">
        <f t="shared" si="8"/>
        <v>0.5</v>
      </c>
    </row>
    <row r="12" spans="1:43" x14ac:dyDescent="0.25">
      <c r="A12" s="1"/>
      <c r="B12" s="1"/>
      <c r="C12">
        <v>464325</v>
      </c>
      <c r="E12">
        <v>1</v>
      </c>
      <c r="G12" s="2">
        <v>1</v>
      </c>
      <c r="H12" s="3"/>
      <c r="I12" s="2"/>
      <c r="J12" s="3"/>
      <c r="K12" s="2">
        <f t="shared" si="0"/>
        <v>1</v>
      </c>
      <c r="M12" s="3">
        <v>2.5</v>
      </c>
      <c r="N12" s="2">
        <v>1</v>
      </c>
      <c r="O12" s="3"/>
      <c r="P12" s="2">
        <f t="shared" si="1"/>
        <v>1</v>
      </c>
      <c r="R12" s="3">
        <v>2</v>
      </c>
      <c r="S12">
        <v>1</v>
      </c>
      <c r="U12" s="2">
        <v>1</v>
      </c>
      <c r="V12" s="3"/>
      <c r="W12" s="2">
        <f t="shared" si="2"/>
        <v>1</v>
      </c>
      <c r="Y12" s="3">
        <v>2</v>
      </c>
      <c r="Z12" s="2">
        <v>1</v>
      </c>
      <c r="AA12" s="3"/>
      <c r="AB12" s="2">
        <v>1</v>
      </c>
      <c r="AC12" s="3"/>
      <c r="AD12" s="2">
        <f t="shared" si="3"/>
        <v>1</v>
      </c>
      <c r="AF12" s="3">
        <v>0.5</v>
      </c>
      <c r="AG12" s="2">
        <v>1</v>
      </c>
      <c r="AH12" s="3"/>
      <c r="AI12" s="2">
        <v>1</v>
      </c>
      <c r="AK12" s="3"/>
      <c r="AL12" s="2">
        <v>15</v>
      </c>
      <c r="AM12">
        <f t="shared" si="4"/>
        <v>0</v>
      </c>
      <c r="AN12">
        <f>M12+R12+Y12+AF12+AK12</f>
        <v>7</v>
      </c>
      <c r="AO12" s="3">
        <f t="shared" si="6"/>
        <v>1</v>
      </c>
      <c r="AP12" s="8">
        <f t="shared" si="7"/>
        <v>22</v>
      </c>
      <c r="AQ12" s="9">
        <f t="shared" si="8"/>
        <v>0.5</v>
      </c>
    </row>
    <row r="13" spans="1:43" x14ac:dyDescent="0.25">
      <c r="A13" s="1"/>
      <c r="B13" s="1"/>
      <c r="C13">
        <v>464356</v>
      </c>
      <c r="E13">
        <v>1</v>
      </c>
      <c r="G13" s="2">
        <v>1</v>
      </c>
      <c r="H13" s="3"/>
      <c r="I13" s="2">
        <v>1</v>
      </c>
      <c r="J13" s="3"/>
      <c r="K13" s="2">
        <f t="shared" si="0"/>
        <v>1</v>
      </c>
      <c r="M13" s="3">
        <v>1.5</v>
      </c>
      <c r="N13" s="2">
        <v>1</v>
      </c>
      <c r="O13" s="3"/>
      <c r="P13" s="2">
        <f t="shared" si="1"/>
        <v>1</v>
      </c>
      <c r="R13" s="3">
        <v>3</v>
      </c>
      <c r="S13">
        <v>1</v>
      </c>
      <c r="U13" s="2"/>
      <c r="V13" s="3"/>
      <c r="W13" s="2" t="s">
        <v>12</v>
      </c>
      <c r="Y13" s="3"/>
      <c r="Z13" s="2">
        <v>1</v>
      </c>
      <c r="AA13" s="3"/>
      <c r="AB13" s="2" t="s">
        <v>12</v>
      </c>
      <c r="AC13" s="3"/>
      <c r="AD13" s="2">
        <f t="shared" si="3"/>
        <v>1</v>
      </c>
      <c r="AF13" s="3">
        <v>1.5</v>
      </c>
      <c r="AG13" s="2">
        <v>1</v>
      </c>
      <c r="AH13" s="3"/>
      <c r="AI13" s="2">
        <v>1</v>
      </c>
      <c r="AK13" s="3"/>
      <c r="AL13" s="2">
        <v>12</v>
      </c>
      <c r="AM13">
        <f t="shared" si="4"/>
        <v>0</v>
      </c>
      <c r="AN13">
        <f t="shared" si="5"/>
        <v>6</v>
      </c>
      <c r="AO13" s="3">
        <f t="shared" si="6"/>
        <v>1</v>
      </c>
      <c r="AP13" s="8">
        <f t="shared" si="7"/>
        <v>18</v>
      </c>
      <c r="AQ13" s="9">
        <f t="shared" si="8"/>
        <v>0.53333333333333333</v>
      </c>
    </row>
    <row r="14" spans="1:43" x14ac:dyDescent="0.25">
      <c r="A14" s="1"/>
      <c r="B14" s="1"/>
      <c r="C14">
        <v>464239</v>
      </c>
      <c r="E14">
        <v>1</v>
      </c>
      <c r="G14" s="2" t="s">
        <v>12</v>
      </c>
      <c r="H14" s="3"/>
      <c r="I14" s="2">
        <v>1</v>
      </c>
      <c r="J14" s="3"/>
      <c r="K14" s="2">
        <f t="shared" si="0"/>
        <v>1</v>
      </c>
      <c r="M14" s="3">
        <v>3</v>
      </c>
      <c r="N14" s="2"/>
      <c r="O14" s="3"/>
      <c r="P14" s="2">
        <f t="shared" si="1"/>
        <v>1</v>
      </c>
      <c r="R14" s="3">
        <v>2.5</v>
      </c>
      <c r="S14" t="s">
        <v>12</v>
      </c>
      <c r="U14" s="2" t="s">
        <v>12</v>
      </c>
      <c r="V14" s="3"/>
      <c r="W14" s="2">
        <f t="shared" si="2"/>
        <v>1</v>
      </c>
      <c r="Y14" s="3">
        <v>3</v>
      </c>
      <c r="Z14" s="2" t="s">
        <v>12</v>
      </c>
      <c r="AA14" s="3"/>
      <c r="AB14" s="2" t="s">
        <v>12</v>
      </c>
      <c r="AC14" s="3"/>
      <c r="AD14" s="2">
        <f t="shared" si="3"/>
        <v>1</v>
      </c>
      <c r="AF14" s="3">
        <v>1</v>
      </c>
      <c r="AG14" s="2">
        <v>1</v>
      </c>
      <c r="AH14" s="3"/>
      <c r="AI14" s="2">
        <v>1</v>
      </c>
      <c r="AK14" s="3">
        <v>3</v>
      </c>
      <c r="AL14" s="2">
        <v>10</v>
      </c>
      <c r="AM14">
        <f t="shared" si="4"/>
        <v>0</v>
      </c>
      <c r="AN14">
        <f t="shared" si="5"/>
        <v>12.5</v>
      </c>
      <c r="AO14" s="3">
        <f t="shared" si="6"/>
        <v>1</v>
      </c>
      <c r="AP14" s="8">
        <f t="shared" si="7"/>
        <v>22.5</v>
      </c>
      <c r="AQ14" s="9">
        <f t="shared" si="8"/>
        <v>0.5</v>
      </c>
    </row>
    <row r="15" spans="1:43" x14ac:dyDescent="0.25">
      <c r="A15" s="1"/>
      <c r="B15" s="1"/>
      <c r="C15">
        <v>464282</v>
      </c>
      <c r="E15">
        <v>1</v>
      </c>
      <c r="G15" s="2">
        <v>1</v>
      </c>
      <c r="H15" s="3"/>
      <c r="I15" s="2">
        <v>1</v>
      </c>
      <c r="J15" s="3"/>
      <c r="K15" s="2">
        <f t="shared" si="0"/>
        <v>1</v>
      </c>
      <c r="M15" s="3">
        <v>2.5</v>
      </c>
      <c r="N15" s="2"/>
      <c r="O15" s="3"/>
      <c r="P15" s="2">
        <f t="shared" si="1"/>
        <v>1</v>
      </c>
      <c r="R15" s="3">
        <v>0.5</v>
      </c>
      <c r="S15">
        <v>1</v>
      </c>
      <c r="U15" s="2">
        <v>1</v>
      </c>
      <c r="V15" s="3"/>
      <c r="W15" s="2">
        <f t="shared" si="2"/>
        <v>1</v>
      </c>
      <c r="Y15" s="3">
        <v>3</v>
      </c>
      <c r="Z15" s="2">
        <v>1</v>
      </c>
      <c r="AA15" s="3"/>
      <c r="AB15" s="2">
        <v>1</v>
      </c>
      <c r="AC15" s="3"/>
      <c r="AD15" s="2">
        <f t="shared" si="3"/>
        <v>1</v>
      </c>
      <c r="AF15" s="3">
        <v>1.5</v>
      </c>
      <c r="AG15" s="2">
        <v>1</v>
      </c>
      <c r="AH15" s="3"/>
      <c r="AI15" s="2">
        <v>1</v>
      </c>
      <c r="AK15" s="3">
        <v>3</v>
      </c>
      <c r="AL15" s="2">
        <v>10</v>
      </c>
      <c r="AM15">
        <f t="shared" si="4"/>
        <v>0</v>
      </c>
      <c r="AN15">
        <f t="shared" si="5"/>
        <v>10.5</v>
      </c>
      <c r="AO15" s="3">
        <f t="shared" si="6"/>
        <v>1</v>
      </c>
      <c r="AP15" s="8">
        <f t="shared" si="7"/>
        <v>20.5</v>
      </c>
      <c r="AQ15" s="9">
        <f t="shared" si="8"/>
        <v>0.5</v>
      </c>
    </row>
    <row r="16" spans="1:43" x14ac:dyDescent="0.25">
      <c r="A16" s="1"/>
      <c r="B16" s="1"/>
      <c r="C16">
        <v>455382</v>
      </c>
      <c r="E16">
        <v>1</v>
      </c>
      <c r="G16" s="2">
        <v>1</v>
      </c>
      <c r="H16" s="3"/>
      <c r="I16" s="2" t="s">
        <v>12</v>
      </c>
      <c r="J16" s="3"/>
      <c r="K16" s="2" t="s">
        <v>12</v>
      </c>
      <c r="M16" s="3"/>
      <c r="N16" s="2">
        <v>1</v>
      </c>
      <c r="O16" s="3"/>
      <c r="P16" s="2">
        <f t="shared" si="1"/>
        <v>1</v>
      </c>
      <c r="R16" s="3">
        <v>0.5</v>
      </c>
      <c r="S16">
        <v>1</v>
      </c>
      <c r="U16" s="2"/>
      <c r="V16" s="3"/>
      <c r="W16" s="2">
        <f t="shared" si="2"/>
        <v>1</v>
      </c>
      <c r="Y16" s="3">
        <v>1</v>
      </c>
      <c r="Z16" s="2">
        <v>1</v>
      </c>
      <c r="AA16" s="3"/>
      <c r="AB16" s="2">
        <v>1</v>
      </c>
      <c r="AC16" s="3"/>
      <c r="AD16" s="2">
        <f t="shared" si="3"/>
        <v>1</v>
      </c>
      <c r="AF16" s="3">
        <v>0</v>
      </c>
      <c r="AG16" s="2">
        <v>1</v>
      </c>
      <c r="AH16" s="3"/>
      <c r="AI16" s="2">
        <v>1</v>
      </c>
      <c r="AK16" s="3">
        <v>2.5</v>
      </c>
      <c r="AL16" s="2">
        <v>8</v>
      </c>
      <c r="AM16">
        <f t="shared" si="4"/>
        <v>0</v>
      </c>
      <c r="AN16">
        <f t="shared" si="5"/>
        <v>4</v>
      </c>
      <c r="AO16" s="3">
        <f>14-SUMIF($E$2:$AJ$2, "Presence",E16:AJ16) - COUNTIF(E16:AJ16, "Usp")</f>
        <v>1</v>
      </c>
      <c r="AP16" s="8">
        <f t="shared" si="7"/>
        <v>12</v>
      </c>
      <c r="AQ16" s="9">
        <f t="shared" si="8"/>
        <v>0.6333333333333333</v>
      </c>
    </row>
    <row r="17" spans="1:43" x14ac:dyDescent="0.25">
      <c r="A17" s="1"/>
      <c r="B17" s="1"/>
      <c r="C17">
        <v>462608</v>
      </c>
      <c r="E17">
        <v>1</v>
      </c>
      <c r="G17" s="2">
        <v>1</v>
      </c>
      <c r="H17" s="3"/>
      <c r="I17" s="2">
        <v>1</v>
      </c>
      <c r="J17" s="3"/>
      <c r="K17" s="2">
        <f t="shared" si="0"/>
        <v>1</v>
      </c>
      <c r="M17" s="3">
        <v>1.5</v>
      </c>
      <c r="N17" s="2">
        <v>1</v>
      </c>
      <c r="O17" s="3"/>
      <c r="P17" s="2">
        <f t="shared" si="1"/>
        <v>1</v>
      </c>
      <c r="R17" s="3">
        <v>0.5</v>
      </c>
      <c r="S17">
        <v>1</v>
      </c>
      <c r="U17" s="2">
        <v>1</v>
      </c>
      <c r="V17" s="3"/>
      <c r="W17" s="2">
        <f t="shared" si="2"/>
        <v>1</v>
      </c>
      <c r="Y17" s="3">
        <v>3</v>
      </c>
      <c r="Z17" s="2">
        <v>1</v>
      </c>
      <c r="AA17" s="3">
        <v>2</v>
      </c>
      <c r="AB17" s="2">
        <v>1</v>
      </c>
      <c r="AC17" s="3"/>
      <c r="AD17" s="2">
        <f t="shared" si="3"/>
        <v>1</v>
      </c>
      <c r="AE17">
        <v>1</v>
      </c>
      <c r="AF17" s="3">
        <v>1.5</v>
      </c>
      <c r="AG17" s="2">
        <v>1</v>
      </c>
      <c r="AH17" s="3"/>
      <c r="AI17" s="2">
        <v>1</v>
      </c>
      <c r="AK17" s="3">
        <v>3</v>
      </c>
      <c r="AL17" s="2">
        <v>12</v>
      </c>
      <c r="AM17">
        <f t="shared" si="4"/>
        <v>3</v>
      </c>
      <c r="AN17">
        <f t="shared" si="5"/>
        <v>9.5</v>
      </c>
      <c r="AO17" s="3">
        <f t="shared" si="6"/>
        <v>0</v>
      </c>
      <c r="AP17" s="8">
        <f t="shared" si="7"/>
        <v>24.5</v>
      </c>
      <c r="AQ17" s="9">
        <f t="shared" si="8"/>
        <v>0.5</v>
      </c>
    </row>
    <row r="18" spans="1:43" x14ac:dyDescent="0.25">
      <c r="A18" s="1"/>
      <c r="B18" s="1"/>
      <c r="C18">
        <v>464391</v>
      </c>
      <c r="E18">
        <v>1</v>
      </c>
      <c r="G18" s="2">
        <v>1</v>
      </c>
      <c r="H18" s="3"/>
      <c r="I18" s="2">
        <v>1</v>
      </c>
      <c r="J18" s="3"/>
      <c r="K18" s="2">
        <f t="shared" si="0"/>
        <v>1</v>
      </c>
      <c r="M18" s="3">
        <v>2.5</v>
      </c>
      <c r="N18" s="2">
        <v>1</v>
      </c>
      <c r="O18" s="3"/>
      <c r="P18" s="2">
        <f t="shared" si="1"/>
        <v>1</v>
      </c>
      <c r="R18" s="3">
        <v>0.5</v>
      </c>
      <c r="S18">
        <v>1</v>
      </c>
      <c r="U18" s="2">
        <v>1</v>
      </c>
      <c r="V18" s="3"/>
      <c r="W18" s="2">
        <f t="shared" si="2"/>
        <v>1</v>
      </c>
      <c r="Y18" s="3">
        <v>1.5</v>
      </c>
      <c r="Z18" s="2">
        <v>1</v>
      </c>
      <c r="AA18" s="3"/>
      <c r="AB18" s="2">
        <v>1</v>
      </c>
      <c r="AC18" s="3"/>
      <c r="AD18" s="2">
        <f t="shared" si="3"/>
        <v>1</v>
      </c>
      <c r="AF18" s="3">
        <v>0</v>
      </c>
      <c r="AG18" s="2">
        <v>1</v>
      </c>
      <c r="AH18" s="3"/>
      <c r="AI18" s="2">
        <v>1</v>
      </c>
      <c r="AK18" s="3">
        <v>2</v>
      </c>
      <c r="AL18" s="2">
        <v>9</v>
      </c>
      <c r="AM18">
        <f t="shared" si="4"/>
        <v>0</v>
      </c>
      <c r="AN18">
        <f t="shared" si="5"/>
        <v>6.5</v>
      </c>
      <c r="AO18" s="3">
        <f t="shared" si="6"/>
        <v>0</v>
      </c>
      <c r="AP18" s="8">
        <f t="shared" si="7"/>
        <v>15.5</v>
      </c>
      <c r="AQ18" s="9">
        <f t="shared" si="8"/>
        <v>0.57499999999999996</v>
      </c>
    </row>
    <row r="19" spans="1:43" x14ac:dyDescent="0.25">
      <c r="A19" s="1"/>
      <c r="B19" s="1"/>
      <c r="C19">
        <v>464392</v>
      </c>
      <c r="E19">
        <v>1</v>
      </c>
      <c r="G19" s="2">
        <v>1</v>
      </c>
      <c r="H19" s="3"/>
      <c r="I19" s="2">
        <v>1</v>
      </c>
      <c r="J19" s="3"/>
      <c r="K19" s="2">
        <f t="shared" si="0"/>
        <v>1</v>
      </c>
      <c r="M19" s="3">
        <v>2</v>
      </c>
      <c r="N19" s="2">
        <v>1</v>
      </c>
      <c r="O19" s="3"/>
      <c r="P19" s="2">
        <f t="shared" si="1"/>
        <v>1</v>
      </c>
      <c r="R19" s="3">
        <v>0</v>
      </c>
      <c r="S19">
        <v>1</v>
      </c>
      <c r="U19" s="2">
        <v>1</v>
      </c>
      <c r="V19" s="3"/>
      <c r="W19" s="2">
        <f t="shared" si="2"/>
        <v>1</v>
      </c>
      <c r="Y19" s="3">
        <v>1</v>
      </c>
      <c r="Z19" s="2">
        <v>1</v>
      </c>
      <c r="AA19" s="3"/>
      <c r="AB19" s="2">
        <v>1</v>
      </c>
      <c r="AC19" s="3"/>
      <c r="AD19" s="2">
        <f t="shared" si="3"/>
        <v>1</v>
      </c>
      <c r="AF19" s="3">
        <v>1.5</v>
      </c>
      <c r="AG19" s="2">
        <v>1</v>
      </c>
      <c r="AH19" s="3"/>
      <c r="AI19" s="2">
        <v>1</v>
      </c>
      <c r="AK19" s="3">
        <v>1.5</v>
      </c>
      <c r="AL19" s="2">
        <v>12</v>
      </c>
      <c r="AM19">
        <f t="shared" si="4"/>
        <v>0</v>
      </c>
      <c r="AN19">
        <f t="shared" si="5"/>
        <v>6</v>
      </c>
      <c r="AO19" s="3">
        <f t="shared" si="6"/>
        <v>0</v>
      </c>
      <c r="AP19" s="8">
        <f t="shared" si="7"/>
        <v>18</v>
      </c>
      <c r="AQ19" s="9">
        <f t="shared" si="8"/>
        <v>0.53333333333333333</v>
      </c>
    </row>
    <row r="20" spans="1:43" ht="14.25" customHeight="1" x14ac:dyDescent="0.25">
      <c r="A20" s="1"/>
      <c r="B20" s="1"/>
      <c r="C20">
        <v>464402</v>
      </c>
      <c r="E20">
        <v>1</v>
      </c>
      <c r="G20" s="2">
        <v>1</v>
      </c>
      <c r="H20" s="3"/>
      <c r="I20" s="2">
        <v>1</v>
      </c>
      <c r="J20" s="3"/>
      <c r="K20" s="2"/>
      <c r="M20" s="3"/>
      <c r="N20" s="2"/>
      <c r="O20" s="3"/>
      <c r="P20" s="2">
        <f t="shared" si="1"/>
        <v>0</v>
      </c>
      <c r="R20" s="3"/>
      <c r="U20" s="2"/>
      <c r="V20" s="3"/>
      <c r="W20" s="2">
        <f t="shared" si="2"/>
        <v>0</v>
      </c>
      <c r="Y20" s="3"/>
      <c r="Z20" s="2"/>
      <c r="AA20" s="3"/>
      <c r="AB20" s="2"/>
      <c r="AC20" s="3"/>
      <c r="AD20" s="2">
        <f t="shared" si="3"/>
        <v>0</v>
      </c>
      <c r="AF20" s="3"/>
      <c r="AG20" s="2">
        <v>1</v>
      </c>
      <c r="AH20" s="3"/>
      <c r="AI20" s="2">
        <v>1</v>
      </c>
      <c r="AK20" s="3"/>
      <c r="AL20" s="2"/>
      <c r="AM20">
        <f t="shared" si="4"/>
        <v>0</v>
      </c>
      <c r="AN20">
        <f t="shared" si="5"/>
        <v>0</v>
      </c>
      <c r="AO20" s="3">
        <f t="shared" si="6"/>
        <v>9</v>
      </c>
      <c r="AP20" s="8" t="str">
        <f t="shared" si="7"/>
        <v>NK</v>
      </c>
      <c r="AQ20" s="9" t="str">
        <f t="shared" si="8"/>
        <v>NK</v>
      </c>
    </row>
    <row r="21" spans="1:43" x14ac:dyDescent="0.25">
      <c r="A21" s="1"/>
      <c r="B21" s="1"/>
      <c r="C21">
        <v>465765</v>
      </c>
      <c r="E21" t="s">
        <v>12</v>
      </c>
      <c r="G21" s="2" t="s">
        <v>12</v>
      </c>
      <c r="H21" s="3"/>
      <c r="I21" s="2">
        <v>1</v>
      </c>
      <c r="J21" s="3">
        <v>1</v>
      </c>
      <c r="K21" s="2">
        <f t="shared" si="0"/>
        <v>1</v>
      </c>
      <c r="M21" s="3">
        <v>2</v>
      </c>
      <c r="N21" s="2">
        <v>1</v>
      </c>
      <c r="O21" s="3"/>
      <c r="P21" s="2">
        <f t="shared" si="1"/>
        <v>1</v>
      </c>
      <c r="Q21">
        <v>2</v>
      </c>
      <c r="R21" s="3">
        <v>1.5</v>
      </c>
      <c r="S21">
        <v>1</v>
      </c>
      <c r="U21" s="2">
        <v>1</v>
      </c>
      <c r="V21" s="3"/>
      <c r="W21" s="2">
        <f t="shared" si="2"/>
        <v>0</v>
      </c>
      <c r="Y21" s="3"/>
      <c r="Z21" s="2">
        <v>1</v>
      </c>
      <c r="AA21" s="3"/>
      <c r="AB21" s="2"/>
      <c r="AC21" s="3"/>
      <c r="AD21" s="2">
        <v>1</v>
      </c>
      <c r="AE21">
        <v>2</v>
      </c>
      <c r="AF21" s="3"/>
      <c r="AG21" s="2">
        <v>1</v>
      </c>
      <c r="AH21" s="3"/>
      <c r="AI21" s="2">
        <v>1</v>
      </c>
      <c r="AK21" s="3">
        <v>2</v>
      </c>
      <c r="AL21" s="2">
        <v>10</v>
      </c>
      <c r="AM21">
        <f t="shared" si="4"/>
        <v>5</v>
      </c>
      <c r="AN21">
        <f t="shared" si="5"/>
        <v>5.5</v>
      </c>
      <c r="AO21" s="3">
        <f t="shared" si="6"/>
        <v>2</v>
      </c>
      <c r="AP21" s="8">
        <f t="shared" si="7"/>
        <v>20.5</v>
      </c>
      <c r="AQ21" s="9">
        <f t="shared" si="8"/>
        <v>0.5</v>
      </c>
    </row>
    <row r="22" spans="1:43" x14ac:dyDescent="0.25">
      <c r="A22" s="1"/>
      <c r="B22" s="1"/>
      <c r="C22">
        <v>464463</v>
      </c>
      <c r="E22">
        <v>1</v>
      </c>
      <c r="G22" s="2">
        <v>1</v>
      </c>
      <c r="H22" s="3"/>
      <c r="I22" s="2">
        <v>1</v>
      </c>
      <c r="J22" s="3"/>
      <c r="K22" s="2">
        <f t="shared" si="0"/>
        <v>1</v>
      </c>
      <c r="M22" s="3">
        <v>2</v>
      </c>
      <c r="N22" s="2">
        <v>1</v>
      </c>
      <c r="O22" s="3"/>
      <c r="P22" s="2">
        <f t="shared" si="1"/>
        <v>1</v>
      </c>
      <c r="R22" s="3">
        <v>0.5</v>
      </c>
      <c r="S22">
        <v>1</v>
      </c>
      <c r="U22" s="2">
        <v>1</v>
      </c>
      <c r="V22" s="3"/>
      <c r="W22" s="2">
        <f t="shared" si="2"/>
        <v>1</v>
      </c>
      <c r="Y22" s="3">
        <v>1</v>
      </c>
      <c r="Z22" s="2">
        <v>1</v>
      </c>
      <c r="AA22" s="3"/>
      <c r="AB22" s="2"/>
      <c r="AC22" s="3"/>
      <c r="AD22" s="2">
        <v>1</v>
      </c>
      <c r="AF22" s="3"/>
      <c r="AG22" s="2">
        <v>1</v>
      </c>
      <c r="AH22" s="3"/>
      <c r="AI22" s="2">
        <v>1</v>
      </c>
      <c r="AK22" s="3">
        <v>3</v>
      </c>
      <c r="AL22" s="2">
        <v>10</v>
      </c>
      <c r="AM22">
        <f t="shared" si="4"/>
        <v>0</v>
      </c>
      <c r="AN22">
        <f t="shared" si="5"/>
        <v>6.5</v>
      </c>
      <c r="AO22" s="3">
        <f t="shared" si="6"/>
        <v>1</v>
      </c>
      <c r="AP22" s="8">
        <f t="shared" si="7"/>
        <v>16.5</v>
      </c>
      <c r="AQ22" s="9">
        <f t="shared" si="8"/>
        <v>0.55833333333333335</v>
      </c>
    </row>
    <row r="23" spans="1:43" x14ac:dyDescent="0.25">
      <c r="A23" s="1"/>
      <c r="B23" s="1"/>
      <c r="C23">
        <v>462134</v>
      </c>
      <c r="E23">
        <v>1</v>
      </c>
      <c r="G23" s="2">
        <v>1</v>
      </c>
      <c r="H23" s="3"/>
      <c r="I23" s="2">
        <v>1</v>
      </c>
      <c r="J23" s="3"/>
      <c r="K23" s="2">
        <f t="shared" si="0"/>
        <v>1</v>
      </c>
      <c r="M23" s="3">
        <v>0.5</v>
      </c>
      <c r="N23" s="2">
        <v>1</v>
      </c>
      <c r="O23" s="3"/>
      <c r="P23" s="2">
        <f t="shared" si="1"/>
        <v>1</v>
      </c>
      <c r="R23" s="3">
        <v>0</v>
      </c>
      <c r="S23">
        <v>1</v>
      </c>
      <c r="U23" s="2">
        <v>1</v>
      </c>
      <c r="V23" s="3"/>
      <c r="W23" s="2">
        <f t="shared" si="2"/>
        <v>0</v>
      </c>
      <c r="Y23" s="3"/>
      <c r="Z23" s="2">
        <v>1</v>
      </c>
      <c r="AA23" s="3"/>
      <c r="AB23" s="2"/>
      <c r="AC23" s="3"/>
      <c r="AD23" s="2">
        <f t="shared" ref="AD23:AD34" si="9">IF(ISBLANK(AF23),0,1)</f>
        <v>1</v>
      </c>
      <c r="AF23" s="3">
        <v>0</v>
      </c>
      <c r="AG23" s="2">
        <v>1</v>
      </c>
      <c r="AH23" s="3"/>
      <c r="AI23" s="2">
        <v>1</v>
      </c>
      <c r="AK23" s="3">
        <v>3</v>
      </c>
      <c r="AL23" s="2">
        <v>10</v>
      </c>
      <c r="AM23">
        <f t="shared" si="4"/>
        <v>0</v>
      </c>
      <c r="AN23">
        <f t="shared" si="5"/>
        <v>3.5</v>
      </c>
      <c r="AO23" s="3">
        <f t="shared" si="6"/>
        <v>2</v>
      </c>
      <c r="AP23" s="8">
        <f t="shared" si="7"/>
        <v>13.5</v>
      </c>
      <c r="AQ23" s="9">
        <f t="shared" si="8"/>
        <v>0.60833333333333328</v>
      </c>
    </row>
    <row r="24" spans="1:43" x14ac:dyDescent="0.25">
      <c r="A24" s="1"/>
      <c r="B24" s="1"/>
      <c r="C24">
        <v>462140</v>
      </c>
      <c r="D24" t="s">
        <v>11</v>
      </c>
      <c r="E24">
        <v>1</v>
      </c>
      <c r="G24" s="2">
        <v>1</v>
      </c>
      <c r="H24" s="3"/>
      <c r="I24" s="2">
        <v>1</v>
      </c>
      <c r="J24" s="3"/>
      <c r="K24" s="2">
        <f t="shared" si="0"/>
        <v>1</v>
      </c>
      <c r="M24" s="3">
        <v>1.5</v>
      </c>
      <c r="N24" s="2">
        <v>1</v>
      </c>
      <c r="O24" s="3"/>
      <c r="P24" s="2">
        <f t="shared" si="1"/>
        <v>1</v>
      </c>
      <c r="R24" s="3">
        <v>2</v>
      </c>
      <c r="S24">
        <v>1</v>
      </c>
      <c r="U24" s="2">
        <v>1</v>
      </c>
      <c r="V24" s="3"/>
      <c r="W24" s="2">
        <f t="shared" si="2"/>
        <v>1</v>
      </c>
      <c r="Y24" s="3">
        <v>2</v>
      </c>
      <c r="Z24" s="2">
        <v>1</v>
      </c>
      <c r="AA24" s="3"/>
      <c r="AB24" s="2">
        <v>1</v>
      </c>
      <c r="AC24" s="3"/>
      <c r="AD24" s="2">
        <f t="shared" si="9"/>
        <v>0</v>
      </c>
      <c r="AF24" s="3"/>
      <c r="AG24" s="2">
        <v>1</v>
      </c>
      <c r="AH24" s="3"/>
      <c r="AI24" s="2">
        <v>1</v>
      </c>
      <c r="AK24" s="3">
        <v>3</v>
      </c>
      <c r="AL24" s="2">
        <v>13</v>
      </c>
      <c r="AM24">
        <f t="shared" si="4"/>
        <v>0</v>
      </c>
      <c r="AN24">
        <f t="shared" si="5"/>
        <v>8.5</v>
      </c>
      <c r="AO24" s="3">
        <f t="shared" si="6"/>
        <v>1</v>
      </c>
      <c r="AP24" s="8">
        <f t="shared" si="7"/>
        <v>21.5</v>
      </c>
      <c r="AQ24" s="9">
        <f t="shared" si="8"/>
        <v>0.5</v>
      </c>
    </row>
    <row r="25" spans="1:43" x14ac:dyDescent="0.25">
      <c r="A25" s="1"/>
      <c r="B25" s="1"/>
      <c r="C25">
        <v>465711</v>
      </c>
      <c r="E25">
        <v>1</v>
      </c>
      <c r="G25" s="2">
        <v>1</v>
      </c>
      <c r="H25" s="3"/>
      <c r="I25" s="2">
        <v>1</v>
      </c>
      <c r="J25" s="3"/>
      <c r="K25" s="2">
        <f t="shared" si="0"/>
        <v>1</v>
      </c>
      <c r="M25" s="3">
        <v>1.5</v>
      </c>
      <c r="N25" s="2">
        <v>1</v>
      </c>
      <c r="O25" s="3"/>
      <c r="P25" s="2">
        <f t="shared" si="1"/>
        <v>1</v>
      </c>
      <c r="R25" s="3">
        <v>3</v>
      </c>
      <c r="S25">
        <v>1</v>
      </c>
      <c r="U25" s="2">
        <v>1</v>
      </c>
      <c r="V25" s="3"/>
      <c r="W25" s="2">
        <f t="shared" si="2"/>
        <v>1</v>
      </c>
      <c r="Y25" s="3">
        <v>2</v>
      </c>
      <c r="Z25" s="2">
        <v>1</v>
      </c>
      <c r="AA25" s="3"/>
      <c r="AB25" s="2">
        <v>1</v>
      </c>
      <c r="AC25" s="3"/>
      <c r="AD25" s="2">
        <f t="shared" si="9"/>
        <v>1</v>
      </c>
      <c r="AF25" s="3">
        <v>1</v>
      </c>
      <c r="AG25" s="2">
        <v>1</v>
      </c>
      <c r="AH25" s="3"/>
      <c r="AI25" s="2">
        <v>1</v>
      </c>
      <c r="AK25" s="3">
        <v>3</v>
      </c>
      <c r="AL25" s="2">
        <v>10</v>
      </c>
      <c r="AM25">
        <f t="shared" si="4"/>
        <v>0</v>
      </c>
      <c r="AN25">
        <f t="shared" si="5"/>
        <v>10.5</v>
      </c>
      <c r="AO25" s="3">
        <f t="shared" si="6"/>
        <v>0</v>
      </c>
      <c r="AP25" s="8">
        <f t="shared" si="7"/>
        <v>20.5</v>
      </c>
      <c r="AQ25" s="9">
        <f t="shared" si="8"/>
        <v>0.5</v>
      </c>
    </row>
    <row r="26" spans="1:43" x14ac:dyDescent="0.25">
      <c r="A26" s="1"/>
      <c r="B26" s="1"/>
      <c r="C26">
        <v>456417</v>
      </c>
      <c r="E26">
        <v>1</v>
      </c>
      <c r="G26" s="2">
        <v>1</v>
      </c>
      <c r="H26" s="3"/>
      <c r="I26" s="2">
        <v>1</v>
      </c>
      <c r="J26" s="3"/>
      <c r="K26" s="2">
        <f t="shared" si="0"/>
        <v>1</v>
      </c>
      <c r="M26" s="3">
        <v>1</v>
      </c>
      <c r="N26" s="2">
        <v>1</v>
      </c>
      <c r="O26" s="3"/>
      <c r="P26" s="2">
        <f t="shared" si="1"/>
        <v>1</v>
      </c>
      <c r="R26" s="3">
        <v>1</v>
      </c>
      <c r="S26">
        <v>1</v>
      </c>
      <c r="T26" s="3">
        <v>1</v>
      </c>
      <c r="U26" s="2">
        <v>1</v>
      </c>
      <c r="V26" s="3">
        <v>1</v>
      </c>
      <c r="W26" s="2">
        <f t="shared" si="2"/>
        <v>1</v>
      </c>
      <c r="Y26" s="3">
        <v>0.5</v>
      </c>
      <c r="Z26" s="2">
        <v>1</v>
      </c>
      <c r="AA26" s="3"/>
      <c r="AB26" s="2">
        <v>1</v>
      </c>
      <c r="AC26" s="3">
        <v>1</v>
      </c>
      <c r="AD26" s="2">
        <f t="shared" si="9"/>
        <v>1</v>
      </c>
      <c r="AF26" s="3">
        <v>1</v>
      </c>
      <c r="AG26" s="2">
        <v>1</v>
      </c>
      <c r="AH26" s="3"/>
      <c r="AI26" s="2">
        <v>1</v>
      </c>
      <c r="AK26" s="3">
        <v>1.5</v>
      </c>
      <c r="AL26" s="2">
        <v>12</v>
      </c>
      <c r="AM26">
        <f t="shared" si="4"/>
        <v>3</v>
      </c>
      <c r="AN26">
        <f t="shared" si="5"/>
        <v>5</v>
      </c>
      <c r="AO26" s="3">
        <f t="shared" si="6"/>
        <v>0</v>
      </c>
      <c r="AP26" s="8">
        <f t="shared" si="7"/>
        <v>20</v>
      </c>
      <c r="AQ26" s="9">
        <f t="shared" si="8"/>
        <v>0.5</v>
      </c>
    </row>
    <row r="27" spans="1:43" x14ac:dyDescent="0.25">
      <c r="A27" s="1"/>
      <c r="B27" s="1"/>
      <c r="C27">
        <v>453241</v>
      </c>
      <c r="E27">
        <v>1</v>
      </c>
      <c r="G27" s="2">
        <v>1</v>
      </c>
      <c r="H27" s="3"/>
      <c r="I27" s="2">
        <v>1</v>
      </c>
      <c r="J27" s="3"/>
      <c r="K27" s="2">
        <f t="shared" si="0"/>
        <v>1</v>
      </c>
      <c r="M27" s="3">
        <v>1.5</v>
      </c>
      <c r="N27" s="2">
        <v>1</v>
      </c>
      <c r="O27" s="3"/>
      <c r="P27" s="2">
        <f t="shared" si="1"/>
        <v>1</v>
      </c>
      <c r="R27" s="3">
        <v>0.5</v>
      </c>
      <c r="S27">
        <v>1</v>
      </c>
      <c r="U27" s="2">
        <v>1</v>
      </c>
      <c r="V27" s="3"/>
      <c r="W27" s="2" t="s">
        <v>12</v>
      </c>
      <c r="Y27" s="3">
        <v>0</v>
      </c>
      <c r="Z27" s="2">
        <v>1</v>
      </c>
      <c r="AA27" s="3"/>
      <c r="AB27" s="2">
        <v>1</v>
      </c>
      <c r="AC27" s="3"/>
      <c r="AD27" s="2">
        <f t="shared" si="9"/>
        <v>1</v>
      </c>
      <c r="AF27" s="3">
        <v>1</v>
      </c>
      <c r="AG27" s="2">
        <v>1</v>
      </c>
      <c r="AH27" s="3"/>
      <c r="AI27" s="2">
        <v>1</v>
      </c>
      <c r="AK27" s="3">
        <v>2</v>
      </c>
      <c r="AL27" s="2">
        <v>9</v>
      </c>
      <c r="AM27">
        <f t="shared" si="4"/>
        <v>0</v>
      </c>
      <c r="AN27">
        <f t="shared" si="5"/>
        <v>5</v>
      </c>
      <c r="AO27" s="3">
        <f t="shared" si="6"/>
        <v>0</v>
      </c>
      <c r="AP27" s="8">
        <f t="shared" si="7"/>
        <v>14</v>
      </c>
      <c r="AQ27" s="9">
        <f t="shared" si="8"/>
        <v>0.6</v>
      </c>
    </row>
    <row r="28" spans="1:43" x14ac:dyDescent="0.25">
      <c r="A28" s="1"/>
      <c r="B28" s="1"/>
      <c r="C28">
        <v>464511</v>
      </c>
      <c r="E28">
        <v>1</v>
      </c>
      <c r="G28" s="2">
        <v>1</v>
      </c>
      <c r="H28" s="3"/>
      <c r="I28" s="2">
        <v>1</v>
      </c>
      <c r="J28" s="3"/>
      <c r="K28" s="2">
        <f t="shared" si="0"/>
        <v>1</v>
      </c>
      <c r="M28" s="3">
        <v>1.5</v>
      </c>
      <c r="N28" s="2">
        <v>1</v>
      </c>
      <c r="O28" s="3"/>
      <c r="P28" s="2">
        <f t="shared" si="1"/>
        <v>1</v>
      </c>
      <c r="R28" s="3">
        <v>0.5</v>
      </c>
      <c r="S28">
        <v>1</v>
      </c>
      <c r="U28" s="2">
        <v>1</v>
      </c>
      <c r="V28" s="3"/>
      <c r="W28" s="2">
        <f t="shared" si="2"/>
        <v>1</v>
      </c>
      <c r="Y28" s="3">
        <v>1</v>
      </c>
      <c r="Z28" s="2"/>
      <c r="AA28" s="3"/>
      <c r="AB28" s="2">
        <v>1</v>
      </c>
      <c r="AC28" s="3"/>
      <c r="AD28" s="2">
        <f t="shared" si="9"/>
        <v>1</v>
      </c>
      <c r="AF28" s="3">
        <v>1</v>
      </c>
      <c r="AG28" s="2">
        <v>1</v>
      </c>
      <c r="AH28" s="3"/>
      <c r="AI28" s="2">
        <v>1</v>
      </c>
      <c r="AK28" s="3">
        <v>2</v>
      </c>
      <c r="AL28" s="2">
        <v>10</v>
      </c>
      <c r="AM28">
        <f t="shared" si="4"/>
        <v>0</v>
      </c>
      <c r="AN28">
        <f t="shared" si="5"/>
        <v>6</v>
      </c>
      <c r="AO28" s="3">
        <f t="shared" si="6"/>
        <v>1</v>
      </c>
      <c r="AP28" s="8">
        <f t="shared" si="7"/>
        <v>16</v>
      </c>
      <c r="AQ28" s="9">
        <f t="shared" si="8"/>
        <v>0.56666666666666665</v>
      </c>
    </row>
    <row r="29" spans="1:43" x14ac:dyDescent="0.25">
      <c r="A29" s="4"/>
      <c r="B29" s="4"/>
      <c r="C29" s="5">
        <v>466863</v>
      </c>
      <c r="G29" s="2"/>
      <c r="H29" s="3"/>
      <c r="I29" s="2"/>
      <c r="J29" s="3"/>
      <c r="K29" s="2"/>
      <c r="M29" s="3"/>
      <c r="N29" s="2"/>
      <c r="O29" s="3"/>
      <c r="P29" s="2">
        <f t="shared" si="1"/>
        <v>0</v>
      </c>
      <c r="R29" s="3"/>
      <c r="U29" s="2"/>
      <c r="V29" s="3"/>
      <c r="W29" s="2">
        <f t="shared" si="2"/>
        <v>0</v>
      </c>
      <c r="Y29" s="3"/>
      <c r="Z29" s="2"/>
      <c r="AA29" s="3"/>
      <c r="AB29" s="2"/>
      <c r="AC29" s="3"/>
      <c r="AD29" s="2">
        <f t="shared" si="9"/>
        <v>0</v>
      </c>
      <c r="AF29" s="3"/>
      <c r="AG29" s="2">
        <v>1</v>
      </c>
      <c r="AH29" s="3"/>
      <c r="AI29" s="2">
        <v>1</v>
      </c>
      <c r="AK29" s="3"/>
      <c r="AL29" s="2"/>
      <c r="AM29">
        <f t="shared" si="4"/>
        <v>0</v>
      </c>
      <c r="AN29">
        <f t="shared" si="5"/>
        <v>0</v>
      </c>
      <c r="AO29" s="3">
        <f t="shared" si="6"/>
        <v>12</v>
      </c>
      <c r="AP29" s="8" t="str">
        <f t="shared" si="7"/>
        <v>NK</v>
      </c>
      <c r="AQ29" s="9" t="str">
        <f t="shared" si="8"/>
        <v>NK</v>
      </c>
    </row>
    <row r="30" spans="1:43" x14ac:dyDescent="0.25">
      <c r="A30" s="1"/>
      <c r="B30" s="1"/>
      <c r="C30">
        <v>462552</v>
      </c>
      <c r="E30">
        <v>1</v>
      </c>
      <c r="G30" s="2">
        <v>1</v>
      </c>
      <c r="H30" s="3"/>
      <c r="I30" s="2">
        <v>1</v>
      </c>
      <c r="J30" s="3"/>
      <c r="K30" s="2">
        <f t="shared" si="0"/>
        <v>1</v>
      </c>
      <c r="M30" s="3">
        <v>2.5</v>
      </c>
      <c r="N30" s="2">
        <v>1</v>
      </c>
      <c r="O30" s="3"/>
      <c r="P30" s="2">
        <f t="shared" si="1"/>
        <v>1</v>
      </c>
      <c r="R30" s="3">
        <v>1.5</v>
      </c>
      <c r="S30">
        <v>1</v>
      </c>
      <c r="U30" s="2">
        <v>1</v>
      </c>
      <c r="V30" s="3"/>
      <c r="W30" s="2">
        <f t="shared" si="2"/>
        <v>1</v>
      </c>
      <c r="Y30" s="3">
        <v>1.5</v>
      </c>
      <c r="Z30" s="2">
        <v>1</v>
      </c>
      <c r="AA30" s="3"/>
      <c r="AB30" s="2">
        <v>1</v>
      </c>
      <c r="AC30" s="3"/>
      <c r="AD30" s="2">
        <f t="shared" si="9"/>
        <v>1</v>
      </c>
      <c r="AF30" s="3">
        <v>1.5</v>
      </c>
      <c r="AG30" s="2">
        <v>1</v>
      </c>
      <c r="AH30" s="3"/>
      <c r="AI30" s="2">
        <v>1</v>
      </c>
      <c r="AK30" s="3">
        <v>2.5</v>
      </c>
      <c r="AL30" s="2">
        <v>15</v>
      </c>
      <c r="AM30">
        <f t="shared" si="4"/>
        <v>0</v>
      </c>
      <c r="AN30">
        <f t="shared" si="5"/>
        <v>9.5</v>
      </c>
      <c r="AO30" s="3">
        <f t="shared" si="6"/>
        <v>0</v>
      </c>
      <c r="AP30" s="8">
        <f t="shared" si="7"/>
        <v>24.5</v>
      </c>
      <c r="AQ30" s="9">
        <f t="shared" si="8"/>
        <v>0.5</v>
      </c>
    </row>
    <row r="31" spans="1:43" x14ac:dyDescent="0.25">
      <c r="A31" s="1"/>
      <c r="B31" s="1"/>
      <c r="C31">
        <v>462605</v>
      </c>
      <c r="E31">
        <v>1</v>
      </c>
      <c r="G31" s="2">
        <v>1</v>
      </c>
      <c r="H31" s="3"/>
      <c r="I31" s="2">
        <v>1</v>
      </c>
      <c r="J31" s="3"/>
      <c r="K31" s="2">
        <f t="shared" si="0"/>
        <v>1</v>
      </c>
      <c r="M31" s="3">
        <v>2.5</v>
      </c>
      <c r="N31" s="2">
        <v>1</v>
      </c>
      <c r="O31" s="3"/>
      <c r="P31" s="2">
        <f t="shared" si="1"/>
        <v>1</v>
      </c>
      <c r="R31" s="3">
        <v>2.5</v>
      </c>
      <c r="S31" t="s">
        <v>12</v>
      </c>
      <c r="U31" s="2">
        <v>1</v>
      </c>
      <c r="V31" s="3"/>
      <c r="W31" s="2">
        <f t="shared" si="2"/>
        <v>1</v>
      </c>
      <c r="Y31" s="3">
        <v>3</v>
      </c>
      <c r="Z31" s="2">
        <v>1</v>
      </c>
      <c r="AA31" s="3"/>
      <c r="AB31" s="2">
        <v>1</v>
      </c>
      <c r="AC31" s="3"/>
      <c r="AD31" s="2">
        <f t="shared" si="9"/>
        <v>1</v>
      </c>
      <c r="AF31" s="3">
        <v>1</v>
      </c>
      <c r="AG31" s="2">
        <v>1</v>
      </c>
      <c r="AH31" s="3"/>
      <c r="AI31" s="2">
        <v>1</v>
      </c>
      <c r="AK31" s="3">
        <v>3</v>
      </c>
      <c r="AL31" s="2">
        <v>10</v>
      </c>
      <c r="AM31">
        <f t="shared" si="4"/>
        <v>0</v>
      </c>
      <c r="AN31">
        <f t="shared" si="5"/>
        <v>12</v>
      </c>
      <c r="AO31" s="3">
        <f t="shared" si="6"/>
        <v>0</v>
      </c>
      <c r="AP31" s="8">
        <f t="shared" si="7"/>
        <v>22</v>
      </c>
      <c r="AQ31" s="9">
        <f t="shared" si="8"/>
        <v>0.5</v>
      </c>
    </row>
    <row r="32" spans="1:43" x14ac:dyDescent="0.25">
      <c r="A32" s="1"/>
      <c r="B32" s="1"/>
      <c r="C32">
        <v>467787</v>
      </c>
      <c r="G32" s="2">
        <v>1</v>
      </c>
      <c r="H32" s="3"/>
      <c r="I32" s="2">
        <v>1</v>
      </c>
      <c r="J32" s="3"/>
      <c r="K32" s="2"/>
      <c r="M32" s="3"/>
      <c r="N32" s="2">
        <v>1</v>
      </c>
      <c r="O32" s="3"/>
      <c r="P32" s="2">
        <f t="shared" si="1"/>
        <v>1</v>
      </c>
      <c r="R32" s="3">
        <v>3</v>
      </c>
      <c r="U32" s="2">
        <v>1</v>
      </c>
      <c r="V32" s="3"/>
      <c r="W32" s="2">
        <f t="shared" si="2"/>
        <v>1</v>
      </c>
      <c r="Y32" s="3">
        <v>2</v>
      </c>
      <c r="Z32" s="2">
        <v>1</v>
      </c>
      <c r="AA32" s="3"/>
      <c r="AB32" s="2"/>
      <c r="AC32" s="3"/>
      <c r="AD32" s="2">
        <v>1</v>
      </c>
      <c r="AF32" s="3"/>
      <c r="AG32" s="2">
        <v>1</v>
      </c>
      <c r="AH32" s="3"/>
      <c r="AI32" s="2">
        <v>1</v>
      </c>
      <c r="AK32" s="3"/>
      <c r="AL32" s="2">
        <v>10</v>
      </c>
      <c r="AM32">
        <f t="shared" si="4"/>
        <v>0</v>
      </c>
      <c r="AN32">
        <f t="shared" si="5"/>
        <v>5</v>
      </c>
      <c r="AO32" s="3">
        <f t="shared" si="6"/>
        <v>4</v>
      </c>
      <c r="AP32" s="8" t="str">
        <f t="shared" si="7"/>
        <v>NK</v>
      </c>
      <c r="AQ32" s="9" t="str">
        <f t="shared" si="8"/>
        <v>NK</v>
      </c>
    </row>
    <row r="33" spans="1:43" x14ac:dyDescent="0.25">
      <c r="A33" s="1"/>
      <c r="B33" s="1"/>
      <c r="C33">
        <v>426989</v>
      </c>
      <c r="G33" s="2">
        <v>1</v>
      </c>
      <c r="H33" s="3"/>
      <c r="I33" s="2">
        <v>1</v>
      </c>
      <c r="J33" s="3"/>
      <c r="K33" s="2">
        <f t="shared" si="0"/>
        <v>1</v>
      </c>
      <c r="M33" s="3">
        <v>0.5</v>
      </c>
      <c r="N33" s="2">
        <v>1</v>
      </c>
      <c r="O33" s="3">
        <v>1</v>
      </c>
      <c r="P33" s="2">
        <f t="shared" si="1"/>
        <v>1</v>
      </c>
      <c r="R33" s="3">
        <v>0.5</v>
      </c>
      <c r="S33">
        <v>1</v>
      </c>
      <c r="U33" s="2">
        <v>1</v>
      </c>
      <c r="V33" s="3"/>
      <c r="W33" s="2">
        <f t="shared" si="2"/>
        <v>1</v>
      </c>
      <c r="Y33" s="3">
        <v>1</v>
      </c>
      <c r="Z33" s="2">
        <v>1</v>
      </c>
      <c r="AA33" s="3"/>
      <c r="AB33" s="2">
        <v>1</v>
      </c>
      <c r="AC33" s="3"/>
      <c r="AD33" s="2">
        <f t="shared" si="9"/>
        <v>1</v>
      </c>
      <c r="AF33" s="3">
        <v>0</v>
      </c>
      <c r="AG33" s="2">
        <v>1</v>
      </c>
      <c r="AH33" s="3"/>
      <c r="AI33" s="2">
        <v>1</v>
      </c>
      <c r="AK33" s="3">
        <v>2.5</v>
      </c>
      <c r="AL33" s="2">
        <v>12</v>
      </c>
      <c r="AM33">
        <f t="shared" si="4"/>
        <v>1</v>
      </c>
      <c r="AN33">
        <f t="shared" si="5"/>
        <v>4.5</v>
      </c>
      <c r="AO33" s="3">
        <f t="shared" si="6"/>
        <v>1</v>
      </c>
      <c r="AP33" s="8">
        <f t="shared" si="7"/>
        <v>17.5</v>
      </c>
      <c r="AQ33" s="9">
        <f t="shared" si="8"/>
        <v>0.54166666666666663</v>
      </c>
    </row>
    <row r="34" spans="1:43" x14ac:dyDescent="0.25">
      <c r="A34" s="1"/>
      <c r="B34" s="1"/>
      <c r="C34">
        <v>453356</v>
      </c>
      <c r="G34" s="2">
        <v>1</v>
      </c>
      <c r="H34" s="3"/>
      <c r="I34" s="2">
        <v>1</v>
      </c>
      <c r="J34" s="3"/>
      <c r="K34" s="2">
        <f t="shared" si="0"/>
        <v>1</v>
      </c>
      <c r="M34" s="3">
        <v>2.5</v>
      </c>
      <c r="N34" s="2">
        <v>1</v>
      </c>
      <c r="O34" s="3">
        <v>1</v>
      </c>
      <c r="P34" s="2">
        <f t="shared" si="1"/>
        <v>1</v>
      </c>
      <c r="R34" s="3">
        <v>1</v>
      </c>
      <c r="S34">
        <v>1</v>
      </c>
      <c r="U34" s="2">
        <v>1</v>
      </c>
      <c r="V34" s="3"/>
      <c r="W34" s="2">
        <f t="shared" si="2"/>
        <v>1</v>
      </c>
      <c r="Y34" s="3">
        <v>3</v>
      </c>
      <c r="Z34" s="2">
        <v>1</v>
      </c>
      <c r="AA34" s="3"/>
      <c r="AB34" s="2">
        <v>1</v>
      </c>
      <c r="AC34" s="3"/>
      <c r="AD34" s="2">
        <f t="shared" si="9"/>
        <v>1</v>
      </c>
      <c r="AF34" s="3">
        <v>1</v>
      </c>
      <c r="AG34" s="2">
        <v>1</v>
      </c>
      <c r="AH34" s="3"/>
      <c r="AI34" s="2">
        <v>1</v>
      </c>
      <c r="AK34" s="3">
        <v>3</v>
      </c>
      <c r="AL34" s="2">
        <v>12</v>
      </c>
      <c r="AM34">
        <f t="shared" si="4"/>
        <v>1</v>
      </c>
      <c r="AN34">
        <f t="shared" si="5"/>
        <v>10.5</v>
      </c>
      <c r="AO34" s="3">
        <f t="shared" si="6"/>
        <v>1</v>
      </c>
      <c r="AP34" s="8">
        <f t="shared" si="7"/>
        <v>23.5</v>
      </c>
      <c r="AQ34" s="9">
        <f t="shared" si="8"/>
        <v>0.5</v>
      </c>
    </row>
    <row r="35" spans="1:43" x14ac:dyDescent="0.25">
      <c r="T35"/>
    </row>
  </sheetData>
  <mergeCells count="15">
    <mergeCell ref="N1:O1"/>
    <mergeCell ref="E1:F1"/>
    <mergeCell ref="G1:H1"/>
    <mergeCell ref="I1:J1"/>
    <mergeCell ref="K1:M1"/>
    <mergeCell ref="W1:Y1"/>
    <mergeCell ref="Z1:AA1"/>
    <mergeCell ref="U1:V1"/>
    <mergeCell ref="P1:R1"/>
    <mergeCell ref="S1:T1"/>
    <mergeCell ref="AI1:AK1"/>
    <mergeCell ref="AL1:AO1"/>
    <mergeCell ref="AD1:AF1"/>
    <mergeCell ref="AG1:AH1"/>
    <mergeCell ref="AB1:A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2702C-AA53-41E7-B0E5-7ABCEDAD56FA}">
  <dimension ref="A1:AQ35"/>
  <sheetViews>
    <sheetView tabSelected="1" zoomScale="90" zoomScaleNormal="90" workbookViewId="0">
      <pane xSplit="2" topLeftCell="C1" activePane="topRight" state="frozen"/>
      <selection pane="topRight" activeCell="G37" sqref="G37"/>
    </sheetView>
  </sheetViews>
  <sheetFormatPr defaultRowHeight="15" x14ac:dyDescent="0.25"/>
  <cols>
    <col min="1" max="2" width="12.7109375" customWidth="1"/>
    <col min="3" max="3" width="7.42578125" customWidth="1"/>
    <col min="4" max="4" width="7.5703125" customWidth="1"/>
    <col min="20" max="20" width="9.140625" style="3"/>
    <col min="38" max="38" width="25.5703125" customWidth="1"/>
    <col min="39" max="41" width="17.140625" customWidth="1"/>
  </cols>
  <sheetData>
    <row r="1" spans="1:43" x14ac:dyDescent="0.25">
      <c r="E1" s="11" t="s">
        <v>3</v>
      </c>
      <c r="F1" s="11"/>
      <c r="G1" s="10" t="s">
        <v>6</v>
      </c>
      <c r="H1" s="12"/>
      <c r="I1" s="10" t="s">
        <v>7</v>
      </c>
      <c r="J1" s="12"/>
      <c r="K1" s="10" t="s">
        <v>8</v>
      </c>
      <c r="L1" s="11"/>
      <c r="M1" s="12"/>
      <c r="N1" s="10" t="s">
        <v>14</v>
      </c>
      <c r="O1" s="12"/>
      <c r="P1" s="10" t="s">
        <v>15</v>
      </c>
      <c r="Q1" s="11"/>
      <c r="R1" s="12"/>
      <c r="S1" s="10" t="s">
        <v>16</v>
      </c>
      <c r="T1" s="12"/>
      <c r="U1" s="10" t="s">
        <v>17</v>
      </c>
      <c r="V1" s="12"/>
      <c r="W1" s="10" t="s">
        <v>18</v>
      </c>
      <c r="X1" s="11"/>
      <c r="Y1" s="12"/>
      <c r="Z1" s="10" t="s">
        <v>19</v>
      </c>
      <c r="AA1" s="12"/>
      <c r="AB1" s="10" t="s">
        <v>20</v>
      </c>
      <c r="AC1" s="12"/>
      <c r="AD1" s="10" t="s">
        <v>21</v>
      </c>
      <c r="AE1" s="11"/>
      <c r="AF1" s="12"/>
      <c r="AG1" s="10" t="s">
        <v>22</v>
      </c>
      <c r="AH1" s="12"/>
      <c r="AI1" s="10" t="s">
        <v>23</v>
      </c>
      <c r="AJ1" s="11"/>
      <c r="AK1" s="12"/>
      <c r="AL1" s="10" t="s">
        <v>28</v>
      </c>
      <c r="AM1" s="11"/>
      <c r="AN1" s="11"/>
      <c r="AO1" s="12"/>
    </row>
    <row r="2" spans="1:43" x14ac:dyDescent="0.25">
      <c r="A2" t="s">
        <v>0</v>
      </c>
      <c r="B2" t="s">
        <v>1</v>
      </c>
      <c r="D2" t="s">
        <v>2</v>
      </c>
      <c r="E2" t="s">
        <v>4</v>
      </c>
      <c r="F2" t="s">
        <v>5</v>
      </c>
      <c r="G2" s="2" t="s">
        <v>4</v>
      </c>
      <c r="H2" s="3" t="s">
        <v>5</v>
      </c>
      <c r="I2" s="2" t="s">
        <v>4</v>
      </c>
      <c r="J2" s="3" t="s">
        <v>5</v>
      </c>
      <c r="K2" s="2" t="s">
        <v>4</v>
      </c>
      <c r="L2" t="s">
        <v>5</v>
      </c>
      <c r="M2" s="3" t="s">
        <v>13</v>
      </c>
      <c r="N2" s="2" t="s">
        <v>4</v>
      </c>
      <c r="O2" s="3" t="s">
        <v>5</v>
      </c>
      <c r="P2" s="2" t="s">
        <v>4</v>
      </c>
      <c r="Q2" t="s">
        <v>5</v>
      </c>
      <c r="R2" s="3" t="s">
        <v>13</v>
      </c>
      <c r="S2" s="2" t="s">
        <v>4</v>
      </c>
      <c r="T2" s="3" t="s">
        <v>5</v>
      </c>
      <c r="U2" s="2" t="s">
        <v>4</v>
      </c>
      <c r="V2" s="3" t="s">
        <v>5</v>
      </c>
      <c r="W2" s="2" t="s">
        <v>4</v>
      </c>
      <c r="X2" t="s">
        <v>5</v>
      </c>
      <c r="Y2" s="3" t="s">
        <v>13</v>
      </c>
      <c r="Z2" s="2" t="s">
        <v>4</v>
      </c>
      <c r="AA2" s="3" t="s">
        <v>5</v>
      </c>
      <c r="AB2" s="2" t="s">
        <v>4</v>
      </c>
      <c r="AC2" s="3" t="s">
        <v>5</v>
      </c>
      <c r="AD2" s="2" t="s">
        <v>4</v>
      </c>
      <c r="AE2" t="s">
        <v>5</v>
      </c>
      <c r="AF2" s="3" t="s">
        <v>13</v>
      </c>
      <c r="AG2" s="2" t="s">
        <v>4</v>
      </c>
      <c r="AH2" s="3" t="s">
        <v>5</v>
      </c>
      <c r="AI2" s="2" t="s">
        <v>4</v>
      </c>
      <c r="AJ2" t="s">
        <v>5</v>
      </c>
      <c r="AK2" s="3" t="s">
        <v>13</v>
      </c>
      <c r="AL2" s="6" t="s">
        <v>24</v>
      </c>
      <c r="AM2" t="s">
        <v>25</v>
      </c>
      <c r="AN2" t="s">
        <v>26</v>
      </c>
      <c r="AO2" s="3" t="s">
        <v>27</v>
      </c>
      <c r="AP2" s="1" t="s">
        <v>29</v>
      </c>
      <c r="AQ2" s="1" t="s">
        <v>30</v>
      </c>
    </row>
    <row r="3" spans="1:43" x14ac:dyDescent="0.25">
      <c r="A3" s="1"/>
      <c r="B3" s="1"/>
      <c r="D3">
        <v>447399</v>
      </c>
      <c r="G3" s="2"/>
      <c r="H3" s="3"/>
      <c r="I3" s="2"/>
      <c r="J3" s="3"/>
      <c r="K3" s="2"/>
      <c r="M3" s="3"/>
      <c r="N3" s="2"/>
      <c r="O3" s="3"/>
      <c r="P3" s="2">
        <f>IF(ISBLANK(R3),0,1)</f>
        <v>0</v>
      </c>
      <c r="R3" s="3"/>
      <c r="U3" s="2"/>
      <c r="V3" s="3"/>
      <c r="W3" s="2">
        <f>IF(ISBLANK(Y3),0,1)</f>
        <v>0</v>
      </c>
      <c r="Y3" s="3"/>
      <c r="Z3" s="2"/>
      <c r="AA3" s="3"/>
      <c r="AB3" s="2"/>
      <c r="AC3" s="3"/>
      <c r="AD3" s="2">
        <f>IF(ISBLANK(AF3),0,1)</f>
        <v>0</v>
      </c>
      <c r="AF3" s="3"/>
      <c r="AG3" s="2">
        <v>1</v>
      </c>
      <c r="AH3" s="3"/>
      <c r="AI3" s="2">
        <v>1</v>
      </c>
      <c r="AK3" s="3"/>
      <c r="AL3" s="2"/>
      <c r="AM3">
        <f>F3+H3+J3+L3+O3+Q3+T3+V3+X3+AA3+AC3+AE3+AH3+AJ3</f>
        <v>0</v>
      </c>
      <c r="AN3">
        <f>M3+R3+Y3+AF3+AK3</f>
        <v>0</v>
      </c>
      <c r="AO3" s="3">
        <f>14-SUMIF($E$2:$AJ$2, "Presence",E3:AJ3) - COUNTIF(E3:AJ3, "Usp")</f>
        <v>12</v>
      </c>
      <c r="AP3" s="8" t="str">
        <f>IF(AO3&gt;2, "NK", SUM(AL3:AN3))</f>
        <v>NK</v>
      </c>
      <c r="AQ3" s="9" t="str">
        <f>IF(ISNUMBER(AP3), MAX(50-AP3, 30)/60, "NK")</f>
        <v>NK</v>
      </c>
    </row>
    <row r="4" spans="1:43" x14ac:dyDescent="0.25">
      <c r="A4" s="1"/>
      <c r="B4" s="1"/>
      <c r="D4">
        <v>455281</v>
      </c>
      <c r="E4">
        <v>1</v>
      </c>
      <c r="G4" s="2">
        <v>1</v>
      </c>
      <c r="H4" s="3"/>
      <c r="I4" s="2">
        <v>1</v>
      </c>
      <c r="J4" s="3"/>
      <c r="K4" s="2">
        <f t="shared" ref="K4:K30" si="0">IF(M4&gt;0,1,)</f>
        <v>1</v>
      </c>
      <c r="M4" s="3">
        <v>1</v>
      </c>
      <c r="N4" s="2">
        <v>1</v>
      </c>
      <c r="O4" s="3"/>
      <c r="P4" s="2">
        <f t="shared" ref="P4:P29" si="1">IF(ISBLANK(R4),0,1)</f>
        <v>1</v>
      </c>
      <c r="R4" s="3">
        <v>0</v>
      </c>
      <c r="S4">
        <v>1</v>
      </c>
      <c r="U4" s="2">
        <v>1</v>
      </c>
      <c r="V4" s="3"/>
      <c r="W4" s="2">
        <f t="shared" ref="W4:W30" si="2">IF(ISBLANK(Y4),0,1)</f>
        <v>1</v>
      </c>
      <c r="Y4" s="3">
        <v>1.5</v>
      </c>
      <c r="Z4" s="2">
        <v>1</v>
      </c>
      <c r="AA4" s="3">
        <v>1</v>
      </c>
      <c r="AB4" s="2"/>
      <c r="AC4" s="3"/>
      <c r="AD4" s="2">
        <f t="shared" ref="AD4:AD30" si="3">IF(ISBLANK(AF4),0,1)</f>
        <v>1</v>
      </c>
      <c r="AF4" s="3">
        <v>1</v>
      </c>
      <c r="AG4" s="2">
        <v>1</v>
      </c>
      <c r="AH4" s="3"/>
      <c r="AI4" s="2">
        <v>1</v>
      </c>
      <c r="AK4" s="3">
        <v>2.5</v>
      </c>
      <c r="AL4" s="2">
        <v>10</v>
      </c>
      <c r="AM4">
        <f>F4+H4+J4+L4+O4+Q4+T4+V4+X4+AA4+AC4+AE4+AH4+AJ4</f>
        <v>1</v>
      </c>
      <c r="AN4">
        <f t="shared" ref="AN4:AN30" si="4">M4+R4+Y4+AF4+AK4</f>
        <v>6</v>
      </c>
      <c r="AO4" s="3">
        <f t="shared" ref="AO4:AO30" si="5">14-SUMIF($E$2:$AJ$2, "Presence",E4:AJ4) - COUNTIF(E4:AJ4, "Usp")</f>
        <v>1</v>
      </c>
      <c r="AP4" s="8">
        <f>IF(AO4&gt;2, "NK", SUM(AL4:AN4))</f>
        <v>17</v>
      </c>
      <c r="AQ4" s="9">
        <f t="shared" ref="AQ4:AQ30" si="6">IF(ISNUMBER(AP4), MAX(50-AP4, 30)/60, "NK")</f>
        <v>0.55000000000000004</v>
      </c>
    </row>
    <row r="5" spans="1:43" x14ac:dyDescent="0.25">
      <c r="A5" s="4"/>
      <c r="B5" s="4"/>
      <c r="D5">
        <v>468502</v>
      </c>
      <c r="G5" s="2"/>
      <c r="H5" s="3"/>
      <c r="I5" s="2"/>
      <c r="J5" s="3"/>
      <c r="K5" s="2"/>
      <c r="M5" s="3"/>
      <c r="N5" s="2"/>
      <c r="O5" s="3"/>
      <c r="P5" s="2">
        <f t="shared" si="1"/>
        <v>0</v>
      </c>
      <c r="R5" s="3"/>
      <c r="U5" s="2"/>
      <c r="V5" s="3"/>
      <c r="W5" s="2">
        <f t="shared" si="2"/>
        <v>0</v>
      </c>
      <c r="Y5" s="3"/>
      <c r="Z5" s="2"/>
      <c r="AA5" s="3"/>
      <c r="AB5" s="2"/>
      <c r="AC5" s="3"/>
      <c r="AD5" s="2">
        <f t="shared" si="3"/>
        <v>0</v>
      </c>
      <c r="AF5" s="3"/>
      <c r="AG5" s="2">
        <v>1</v>
      </c>
      <c r="AH5" s="3"/>
      <c r="AI5" s="2">
        <v>1</v>
      </c>
      <c r="AK5" s="3"/>
      <c r="AL5" s="2"/>
      <c r="AM5">
        <f t="shared" ref="AM5:AM30" si="7">F5+H5+J5+L5+O5+Q5+T5+V5+X5+AA5+AC5+AE5+AH5+AJ5</f>
        <v>0</v>
      </c>
      <c r="AN5">
        <f t="shared" si="4"/>
        <v>0</v>
      </c>
      <c r="AO5" s="3">
        <f t="shared" si="5"/>
        <v>12</v>
      </c>
      <c r="AP5" s="8" t="str">
        <f t="shared" ref="AP5:AP30" si="8">IF(AO5&gt;2, "NK", SUM(AL5:AN5))</f>
        <v>NK</v>
      </c>
      <c r="AQ5" s="9" t="str">
        <f t="shared" si="6"/>
        <v>NK</v>
      </c>
    </row>
    <row r="6" spans="1:43" x14ac:dyDescent="0.25">
      <c r="A6" s="1"/>
      <c r="B6" s="1"/>
      <c r="C6" t="s">
        <v>9</v>
      </c>
      <c r="D6">
        <v>338294</v>
      </c>
      <c r="E6">
        <v>1</v>
      </c>
      <c r="G6" s="2">
        <v>1</v>
      </c>
      <c r="H6" s="3">
        <v>2</v>
      </c>
      <c r="I6" s="2">
        <v>1</v>
      </c>
      <c r="J6" s="3">
        <v>1</v>
      </c>
      <c r="K6" s="2">
        <f t="shared" si="0"/>
        <v>1</v>
      </c>
      <c r="M6" s="3">
        <v>2</v>
      </c>
      <c r="N6" s="2">
        <v>1</v>
      </c>
      <c r="O6" s="3"/>
      <c r="P6" s="2">
        <f t="shared" si="1"/>
        <v>1</v>
      </c>
      <c r="R6" s="3">
        <v>0.5</v>
      </c>
      <c r="S6">
        <v>1</v>
      </c>
      <c r="T6" s="3">
        <v>1</v>
      </c>
      <c r="U6" s="2">
        <v>1</v>
      </c>
      <c r="V6" s="3">
        <v>2</v>
      </c>
      <c r="W6" s="2">
        <f t="shared" si="2"/>
        <v>1</v>
      </c>
      <c r="X6">
        <v>1</v>
      </c>
      <c r="Y6" s="3">
        <v>1.5</v>
      </c>
      <c r="Z6" s="2">
        <v>1</v>
      </c>
      <c r="AA6" s="3">
        <v>2</v>
      </c>
      <c r="AB6" s="2">
        <v>1</v>
      </c>
      <c r="AC6" s="3"/>
      <c r="AD6" s="2">
        <f t="shared" si="3"/>
        <v>1</v>
      </c>
      <c r="AF6" s="3">
        <v>1</v>
      </c>
      <c r="AG6" s="2">
        <v>1</v>
      </c>
      <c r="AH6" s="3"/>
      <c r="AI6" s="2">
        <v>1</v>
      </c>
      <c r="AK6" s="3">
        <v>3</v>
      </c>
      <c r="AL6" s="2">
        <v>12</v>
      </c>
      <c r="AM6">
        <f t="shared" si="7"/>
        <v>9</v>
      </c>
      <c r="AN6">
        <f t="shared" si="4"/>
        <v>8</v>
      </c>
      <c r="AO6" s="3">
        <f t="shared" si="5"/>
        <v>0</v>
      </c>
      <c r="AP6" s="8">
        <f t="shared" si="8"/>
        <v>29</v>
      </c>
      <c r="AQ6" s="9">
        <f t="shared" si="6"/>
        <v>0.5</v>
      </c>
    </row>
    <row r="7" spans="1:43" x14ac:dyDescent="0.25">
      <c r="A7" s="1"/>
      <c r="B7" s="1"/>
      <c r="D7">
        <v>464316</v>
      </c>
      <c r="E7">
        <v>1</v>
      </c>
      <c r="G7" s="2">
        <v>1</v>
      </c>
      <c r="H7" s="3"/>
      <c r="I7" s="2">
        <v>1</v>
      </c>
      <c r="J7" s="3"/>
      <c r="K7" s="2">
        <f t="shared" si="0"/>
        <v>1</v>
      </c>
      <c r="M7" s="3">
        <v>1</v>
      </c>
      <c r="N7" s="2">
        <v>1</v>
      </c>
      <c r="O7" s="3"/>
      <c r="P7" s="2">
        <f t="shared" si="1"/>
        <v>1</v>
      </c>
      <c r="R7" s="3">
        <v>1</v>
      </c>
      <c r="S7">
        <v>1</v>
      </c>
      <c r="U7" s="2">
        <v>1</v>
      </c>
      <c r="V7" s="3"/>
      <c r="W7" s="2">
        <f t="shared" si="2"/>
        <v>1</v>
      </c>
      <c r="Y7" s="3">
        <v>2</v>
      </c>
      <c r="Z7" s="2">
        <v>1</v>
      </c>
      <c r="AA7" s="3"/>
      <c r="AB7" s="2">
        <v>1</v>
      </c>
      <c r="AC7" s="3"/>
      <c r="AD7" s="2">
        <f t="shared" si="3"/>
        <v>1</v>
      </c>
      <c r="AF7" s="3">
        <v>0</v>
      </c>
      <c r="AG7" s="2">
        <v>1</v>
      </c>
      <c r="AH7" s="3"/>
      <c r="AI7" s="2">
        <v>1</v>
      </c>
      <c r="AK7" s="3">
        <v>3</v>
      </c>
      <c r="AL7" s="2">
        <v>12</v>
      </c>
      <c r="AM7">
        <f t="shared" si="7"/>
        <v>0</v>
      </c>
      <c r="AN7">
        <f t="shared" si="4"/>
        <v>7</v>
      </c>
      <c r="AO7" s="3">
        <f t="shared" si="5"/>
        <v>0</v>
      </c>
      <c r="AP7" s="8">
        <f t="shared" si="8"/>
        <v>19</v>
      </c>
      <c r="AQ7" s="9">
        <f>IF(ISNUMBER(AP7), MAX(50-AP7, 30)/60, "NK")</f>
        <v>0.51666666666666672</v>
      </c>
    </row>
    <row r="8" spans="1:43" x14ac:dyDescent="0.25">
      <c r="A8" s="1"/>
      <c r="B8" s="1"/>
      <c r="D8">
        <v>464492</v>
      </c>
      <c r="E8">
        <v>1</v>
      </c>
      <c r="G8" s="2">
        <v>1</v>
      </c>
      <c r="H8" s="3"/>
      <c r="I8" s="2">
        <v>1</v>
      </c>
      <c r="J8" s="3"/>
      <c r="K8" s="2">
        <f t="shared" si="0"/>
        <v>1</v>
      </c>
      <c r="M8" s="3">
        <v>2.5</v>
      </c>
      <c r="N8" s="2">
        <v>1</v>
      </c>
      <c r="O8" s="3"/>
      <c r="P8" s="2">
        <f t="shared" si="1"/>
        <v>1</v>
      </c>
      <c r="R8" s="3">
        <v>3</v>
      </c>
      <c r="S8">
        <v>1</v>
      </c>
      <c r="U8" s="2">
        <v>1</v>
      </c>
      <c r="V8" s="3"/>
      <c r="W8" s="2">
        <f t="shared" si="2"/>
        <v>1</v>
      </c>
      <c r="Y8" s="3">
        <v>3</v>
      </c>
      <c r="Z8" s="2"/>
      <c r="AA8" s="3"/>
      <c r="AB8" s="2">
        <v>1</v>
      </c>
      <c r="AC8" s="3"/>
      <c r="AD8" s="2">
        <f t="shared" si="3"/>
        <v>1</v>
      </c>
      <c r="AF8" s="3">
        <v>1</v>
      </c>
      <c r="AG8" s="2">
        <v>1</v>
      </c>
      <c r="AH8" s="3"/>
      <c r="AI8" s="2">
        <v>1</v>
      </c>
      <c r="AK8" s="3">
        <v>3</v>
      </c>
      <c r="AL8" s="2">
        <v>8</v>
      </c>
      <c r="AM8">
        <f t="shared" si="7"/>
        <v>0</v>
      </c>
      <c r="AN8">
        <f t="shared" si="4"/>
        <v>12.5</v>
      </c>
      <c r="AO8" s="3">
        <f t="shared" si="5"/>
        <v>1</v>
      </c>
      <c r="AP8" s="8">
        <f t="shared" si="8"/>
        <v>20.5</v>
      </c>
      <c r="AQ8" s="9">
        <f t="shared" si="6"/>
        <v>0.5</v>
      </c>
    </row>
    <row r="9" spans="1:43" x14ac:dyDescent="0.25">
      <c r="A9" s="1"/>
      <c r="B9" s="1"/>
      <c r="C9" t="s">
        <v>11</v>
      </c>
      <c r="D9">
        <v>466855</v>
      </c>
      <c r="E9">
        <v>1</v>
      </c>
      <c r="G9" s="2">
        <v>1</v>
      </c>
      <c r="H9" s="3"/>
      <c r="I9" s="2">
        <v>1</v>
      </c>
      <c r="J9" s="3"/>
      <c r="K9" s="2">
        <f t="shared" si="0"/>
        <v>1</v>
      </c>
      <c r="M9" s="3">
        <v>1</v>
      </c>
      <c r="N9" s="2">
        <v>1</v>
      </c>
      <c r="O9" s="3"/>
      <c r="P9" s="2">
        <f t="shared" si="1"/>
        <v>1</v>
      </c>
      <c r="R9" s="3">
        <v>0</v>
      </c>
      <c r="U9" s="2">
        <v>1</v>
      </c>
      <c r="V9" s="3"/>
      <c r="W9" s="2">
        <f t="shared" si="2"/>
        <v>1</v>
      </c>
      <c r="Y9" s="3">
        <v>1</v>
      </c>
      <c r="Z9" s="2">
        <v>1</v>
      </c>
      <c r="AA9" s="3"/>
      <c r="AB9" s="2">
        <v>1</v>
      </c>
      <c r="AC9" s="3"/>
      <c r="AD9" s="2">
        <f t="shared" si="3"/>
        <v>1</v>
      </c>
      <c r="AF9" s="3">
        <v>0</v>
      </c>
      <c r="AG9" s="2">
        <v>1</v>
      </c>
      <c r="AH9" s="3"/>
      <c r="AI9" s="2">
        <v>1</v>
      </c>
      <c r="AK9" s="3">
        <v>3</v>
      </c>
      <c r="AL9" s="2">
        <v>8</v>
      </c>
      <c r="AM9">
        <f t="shared" si="7"/>
        <v>0</v>
      </c>
      <c r="AN9">
        <f t="shared" si="4"/>
        <v>5</v>
      </c>
      <c r="AO9" s="3">
        <f t="shared" si="5"/>
        <v>1</v>
      </c>
      <c r="AP9" s="8">
        <f t="shared" si="8"/>
        <v>13</v>
      </c>
      <c r="AQ9" s="9">
        <f t="shared" si="6"/>
        <v>0.6166666666666667</v>
      </c>
    </row>
    <row r="10" spans="1:43" x14ac:dyDescent="0.25">
      <c r="A10" s="1"/>
      <c r="B10" s="1"/>
      <c r="D10">
        <v>464372</v>
      </c>
      <c r="E10">
        <v>1</v>
      </c>
      <c r="F10">
        <v>1</v>
      </c>
      <c r="G10" s="2">
        <v>1</v>
      </c>
      <c r="H10" s="3"/>
      <c r="I10" s="2">
        <v>1</v>
      </c>
      <c r="J10" s="3"/>
      <c r="K10" s="2">
        <f t="shared" si="0"/>
        <v>1</v>
      </c>
      <c r="M10" s="3">
        <v>2</v>
      </c>
      <c r="N10" s="2">
        <v>1</v>
      </c>
      <c r="O10" s="3"/>
      <c r="P10" s="2">
        <f t="shared" si="1"/>
        <v>1</v>
      </c>
      <c r="R10" s="3">
        <v>1.5</v>
      </c>
      <c r="S10">
        <v>1</v>
      </c>
      <c r="U10" s="2">
        <v>1</v>
      </c>
      <c r="V10" s="3"/>
      <c r="W10" s="2">
        <f t="shared" si="2"/>
        <v>1</v>
      </c>
      <c r="Y10" s="3">
        <v>1.5</v>
      </c>
      <c r="Z10" s="2">
        <v>1</v>
      </c>
      <c r="AA10" s="3"/>
      <c r="AB10" s="2"/>
      <c r="AC10" s="3"/>
      <c r="AD10" s="2">
        <f t="shared" si="3"/>
        <v>1</v>
      </c>
      <c r="AF10" s="3">
        <v>2.5</v>
      </c>
      <c r="AG10" s="2">
        <v>1</v>
      </c>
      <c r="AH10" s="3"/>
      <c r="AI10" s="2">
        <v>1</v>
      </c>
      <c r="AK10" s="3"/>
      <c r="AL10" s="2">
        <v>14</v>
      </c>
      <c r="AM10">
        <f t="shared" si="7"/>
        <v>1</v>
      </c>
      <c r="AN10">
        <f t="shared" si="4"/>
        <v>7.5</v>
      </c>
      <c r="AO10" s="3">
        <f t="shared" si="5"/>
        <v>1</v>
      </c>
      <c r="AP10" s="8">
        <f t="shared" si="8"/>
        <v>22.5</v>
      </c>
      <c r="AQ10" s="9">
        <f t="shared" si="6"/>
        <v>0.5</v>
      </c>
    </row>
    <row r="11" spans="1:43" x14ac:dyDescent="0.25">
      <c r="A11" s="4"/>
      <c r="B11" s="4"/>
      <c r="C11" s="5"/>
      <c r="D11" s="5">
        <v>352214</v>
      </c>
      <c r="G11" s="2"/>
      <c r="H11" s="3"/>
      <c r="I11" s="2"/>
      <c r="J11" s="3"/>
      <c r="K11" s="2"/>
      <c r="M11" s="3"/>
      <c r="N11" s="2"/>
      <c r="O11" s="3"/>
      <c r="P11" s="2">
        <f t="shared" si="1"/>
        <v>0</v>
      </c>
      <c r="R11" s="3"/>
      <c r="U11" s="2"/>
      <c r="V11" s="3"/>
      <c r="W11" s="2">
        <f t="shared" si="2"/>
        <v>0</v>
      </c>
      <c r="Y11" s="3"/>
      <c r="Z11" s="2"/>
      <c r="AA11" s="3"/>
      <c r="AB11" s="2"/>
      <c r="AC11" s="3"/>
      <c r="AD11" s="2">
        <f t="shared" si="3"/>
        <v>0</v>
      </c>
      <c r="AF11" s="3"/>
      <c r="AG11" s="2">
        <v>1</v>
      </c>
      <c r="AH11" s="3"/>
      <c r="AI11" s="2">
        <v>1</v>
      </c>
      <c r="AK11" s="3"/>
      <c r="AL11" s="2"/>
      <c r="AM11">
        <f t="shared" si="7"/>
        <v>0</v>
      </c>
      <c r="AN11">
        <f t="shared" si="4"/>
        <v>0</v>
      </c>
      <c r="AO11" s="3">
        <f t="shared" si="5"/>
        <v>12</v>
      </c>
      <c r="AP11" s="8" t="str">
        <f t="shared" si="8"/>
        <v>NK</v>
      </c>
      <c r="AQ11" s="9" t="str">
        <f t="shared" si="6"/>
        <v>NK</v>
      </c>
    </row>
    <row r="12" spans="1:43" x14ac:dyDescent="0.25">
      <c r="A12" s="1"/>
      <c r="B12" s="1"/>
      <c r="D12">
        <v>464379</v>
      </c>
      <c r="E12">
        <v>1</v>
      </c>
      <c r="F12">
        <v>1</v>
      </c>
      <c r="G12" s="2">
        <v>1</v>
      </c>
      <c r="H12" s="3"/>
      <c r="I12" s="2">
        <v>1</v>
      </c>
      <c r="J12" s="3">
        <v>2</v>
      </c>
      <c r="K12" s="2">
        <f t="shared" si="0"/>
        <v>1</v>
      </c>
      <c r="M12" s="3">
        <v>2</v>
      </c>
      <c r="N12" s="2">
        <v>1</v>
      </c>
      <c r="O12" s="3">
        <v>2</v>
      </c>
      <c r="P12" s="2">
        <f t="shared" si="1"/>
        <v>1</v>
      </c>
      <c r="Q12">
        <v>2</v>
      </c>
      <c r="R12" s="3">
        <v>1.5</v>
      </c>
      <c r="S12">
        <v>1</v>
      </c>
      <c r="U12" s="2">
        <v>1</v>
      </c>
      <c r="V12" s="3"/>
      <c r="W12" s="2">
        <f t="shared" si="2"/>
        <v>1</v>
      </c>
      <c r="X12">
        <v>1</v>
      </c>
      <c r="Y12" s="3">
        <v>2</v>
      </c>
      <c r="Z12" s="2">
        <v>1</v>
      </c>
      <c r="AA12" s="3"/>
      <c r="AB12" s="2">
        <v>1</v>
      </c>
      <c r="AC12" s="3">
        <v>1</v>
      </c>
      <c r="AD12" s="2">
        <f t="shared" si="3"/>
        <v>1</v>
      </c>
      <c r="AE12">
        <v>1</v>
      </c>
      <c r="AF12" s="3">
        <v>1.5</v>
      </c>
      <c r="AG12" s="2">
        <v>1</v>
      </c>
      <c r="AH12" s="3"/>
      <c r="AI12" s="2">
        <v>1</v>
      </c>
      <c r="AK12" s="3">
        <v>2</v>
      </c>
      <c r="AL12" s="2">
        <v>14</v>
      </c>
      <c r="AM12">
        <f t="shared" si="7"/>
        <v>10</v>
      </c>
      <c r="AN12">
        <f t="shared" si="4"/>
        <v>9</v>
      </c>
      <c r="AO12" s="3">
        <f t="shared" si="5"/>
        <v>0</v>
      </c>
      <c r="AP12" s="8">
        <f t="shared" si="8"/>
        <v>33</v>
      </c>
      <c r="AQ12" s="9">
        <f t="shared" si="6"/>
        <v>0.5</v>
      </c>
    </row>
    <row r="13" spans="1:43" x14ac:dyDescent="0.25">
      <c r="A13" s="1"/>
      <c r="B13" s="1"/>
      <c r="D13">
        <v>467253</v>
      </c>
      <c r="E13">
        <v>1</v>
      </c>
      <c r="G13" s="2">
        <v>1</v>
      </c>
      <c r="H13" s="3"/>
      <c r="I13" s="2">
        <v>1</v>
      </c>
      <c r="J13" s="3"/>
      <c r="K13" s="2">
        <f t="shared" si="0"/>
        <v>1</v>
      </c>
      <c r="M13" s="3">
        <v>1</v>
      </c>
      <c r="N13" s="2">
        <v>1</v>
      </c>
      <c r="O13" s="3"/>
      <c r="P13" s="2">
        <f t="shared" si="1"/>
        <v>1</v>
      </c>
      <c r="R13" s="3">
        <v>0.5</v>
      </c>
      <c r="S13">
        <v>1</v>
      </c>
      <c r="U13" s="2">
        <v>1</v>
      </c>
      <c r="V13" s="3"/>
      <c r="W13" s="2">
        <f t="shared" si="2"/>
        <v>1</v>
      </c>
      <c r="Y13" s="3">
        <v>1</v>
      </c>
      <c r="Z13" s="2">
        <v>1</v>
      </c>
      <c r="AA13" s="3"/>
      <c r="AB13" s="2">
        <v>1</v>
      </c>
      <c r="AC13" s="3"/>
      <c r="AD13" s="2">
        <f t="shared" si="3"/>
        <v>1</v>
      </c>
      <c r="AF13" s="3">
        <v>0.5</v>
      </c>
      <c r="AG13" s="2">
        <v>1</v>
      </c>
      <c r="AH13" s="3"/>
      <c r="AI13" s="2">
        <v>1</v>
      </c>
      <c r="AK13" s="3">
        <v>2.5</v>
      </c>
      <c r="AL13" s="2">
        <v>10</v>
      </c>
      <c r="AM13">
        <f t="shared" si="7"/>
        <v>0</v>
      </c>
      <c r="AN13">
        <f>M13+R13+Y13+AF13+AK13</f>
        <v>5.5</v>
      </c>
      <c r="AO13" s="3">
        <f t="shared" si="5"/>
        <v>0</v>
      </c>
      <c r="AP13" s="8">
        <f t="shared" si="8"/>
        <v>15.5</v>
      </c>
      <c r="AQ13" s="9">
        <f t="shared" si="6"/>
        <v>0.57499999999999996</v>
      </c>
    </row>
    <row r="14" spans="1:43" x14ac:dyDescent="0.25">
      <c r="A14" s="1"/>
      <c r="B14" s="1"/>
      <c r="D14">
        <v>465377</v>
      </c>
      <c r="E14">
        <v>1</v>
      </c>
      <c r="G14" s="2">
        <v>1</v>
      </c>
      <c r="H14" s="3"/>
      <c r="I14" s="2">
        <v>1</v>
      </c>
      <c r="J14" s="3"/>
      <c r="K14" s="2">
        <f t="shared" si="0"/>
        <v>1</v>
      </c>
      <c r="M14" s="3">
        <v>1</v>
      </c>
      <c r="N14" s="2">
        <v>1</v>
      </c>
      <c r="O14" s="3"/>
      <c r="P14" s="2">
        <f t="shared" si="1"/>
        <v>1</v>
      </c>
      <c r="R14" s="3">
        <v>3</v>
      </c>
      <c r="S14" t="s">
        <v>12</v>
      </c>
      <c r="U14" s="2">
        <v>1</v>
      </c>
      <c r="V14" s="3"/>
      <c r="W14" s="2">
        <f t="shared" si="2"/>
        <v>1</v>
      </c>
      <c r="Y14" s="3">
        <v>2</v>
      </c>
      <c r="Z14" s="2">
        <v>1</v>
      </c>
      <c r="AA14" s="3"/>
      <c r="AB14" s="2">
        <v>1</v>
      </c>
      <c r="AC14" s="3"/>
      <c r="AD14" s="2">
        <f t="shared" si="3"/>
        <v>1</v>
      </c>
      <c r="AF14" s="3">
        <v>1</v>
      </c>
      <c r="AG14" s="2">
        <v>1</v>
      </c>
      <c r="AH14" s="3"/>
      <c r="AI14" s="2">
        <v>1</v>
      </c>
      <c r="AK14" s="3">
        <v>3</v>
      </c>
      <c r="AL14" s="2">
        <v>11</v>
      </c>
      <c r="AM14">
        <f t="shared" si="7"/>
        <v>0</v>
      </c>
      <c r="AN14">
        <f t="shared" si="4"/>
        <v>10</v>
      </c>
      <c r="AO14" s="3">
        <f t="shared" si="5"/>
        <v>0</v>
      </c>
      <c r="AP14" s="8">
        <f t="shared" si="8"/>
        <v>21</v>
      </c>
      <c r="AQ14" s="9">
        <f t="shared" si="6"/>
        <v>0.5</v>
      </c>
    </row>
    <row r="15" spans="1:43" ht="14.25" customHeight="1" x14ac:dyDescent="0.25">
      <c r="A15" s="1"/>
      <c r="B15" s="1"/>
      <c r="D15">
        <v>464429</v>
      </c>
      <c r="E15">
        <v>1</v>
      </c>
      <c r="G15" s="2">
        <v>1</v>
      </c>
      <c r="H15" s="3"/>
      <c r="I15" s="2"/>
      <c r="J15" s="3"/>
      <c r="K15" s="2">
        <f t="shared" si="0"/>
        <v>1</v>
      </c>
      <c r="L15">
        <v>2</v>
      </c>
      <c r="M15" s="3">
        <v>1</v>
      </c>
      <c r="N15" s="2"/>
      <c r="O15" s="3"/>
      <c r="P15" s="2">
        <f t="shared" si="1"/>
        <v>1</v>
      </c>
      <c r="Q15">
        <v>2</v>
      </c>
      <c r="R15" s="3">
        <v>1.5</v>
      </c>
      <c r="S15">
        <v>1</v>
      </c>
      <c r="T15" s="3">
        <v>1</v>
      </c>
      <c r="U15" s="2">
        <v>1</v>
      </c>
      <c r="V15" s="3"/>
      <c r="W15" s="2">
        <f t="shared" si="2"/>
        <v>1</v>
      </c>
      <c r="X15">
        <v>1</v>
      </c>
      <c r="Y15" s="3">
        <v>1</v>
      </c>
      <c r="Z15" s="2">
        <v>1</v>
      </c>
      <c r="AA15" s="3">
        <v>1</v>
      </c>
      <c r="AB15" s="2">
        <v>1</v>
      </c>
      <c r="AC15" s="3">
        <v>2</v>
      </c>
      <c r="AD15" s="2">
        <f t="shared" si="3"/>
        <v>1</v>
      </c>
      <c r="AE15">
        <v>1</v>
      </c>
      <c r="AF15" s="3">
        <v>0.5</v>
      </c>
      <c r="AG15" s="2">
        <v>1</v>
      </c>
      <c r="AH15" s="3"/>
      <c r="AI15" s="2">
        <v>1</v>
      </c>
      <c r="AK15" s="3">
        <v>2.5</v>
      </c>
      <c r="AL15" s="2">
        <v>12</v>
      </c>
      <c r="AM15">
        <f t="shared" si="7"/>
        <v>10</v>
      </c>
      <c r="AN15">
        <f t="shared" si="4"/>
        <v>6.5</v>
      </c>
      <c r="AO15" s="3">
        <f t="shared" si="5"/>
        <v>2</v>
      </c>
      <c r="AP15" s="8">
        <f t="shared" si="8"/>
        <v>28.5</v>
      </c>
      <c r="AQ15" s="9">
        <f t="shared" si="6"/>
        <v>0.5</v>
      </c>
    </row>
    <row r="16" spans="1:43" x14ac:dyDescent="0.25">
      <c r="A16" s="1"/>
      <c r="B16" s="1"/>
      <c r="C16" t="s">
        <v>11</v>
      </c>
      <c r="D16">
        <v>464467</v>
      </c>
      <c r="E16">
        <v>1</v>
      </c>
      <c r="F16">
        <v>1</v>
      </c>
      <c r="G16" s="2"/>
      <c r="H16" s="3"/>
      <c r="I16" s="2" t="s">
        <v>12</v>
      </c>
      <c r="J16" s="3"/>
      <c r="K16" s="2">
        <f t="shared" si="0"/>
        <v>1</v>
      </c>
      <c r="M16" s="3">
        <v>2</v>
      </c>
      <c r="N16" s="2">
        <v>1</v>
      </c>
      <c r="O16" s="3"/>
      <c r="P16" s="2">
        <f t="shared" si="1"/>
        <v>1</v>
      </c>
      <c r="R16" s="3">
        <v>1</v>
      </c>
      <c r="S16">
        <v>1</v>
      </c>
      <c r="U16" s="2">
        <v>1</v>
      </c>
      <c r="V16" s="3"/>
      <c r="W16" s="2">
        <f t="shared" si="2"/>
        <v>1</v>
      </c>
      <c r="Y16" s="3">
        <v>1</v>
      </c>
      <c r="Z16" s="2">
        <v>1</v>
      </c>
      <c r="AA16" s="3"/>
      <c r="AB16" s="2">
        <v>1</v>
      </c>
      <c r="AC16" s="3"/>
      <c r="AD16" s="2">
        <f t="shared" si="3"/>
        <v>1</v>
      </c>
      <c r="AF16" s="3">
        <v>1.5</v>
      </c>
      <c r="AG16" s="2">
        <v>1</v>
      </c>
      <c r="AH16" s="3"/>
      <c r="AI16" s="2">
        <v>1</v>
      </c>
      <c r="AK16" s="3">
        <v>3</v>
      </c>
      <c r="AL16" s="2">
        <v>10</v>
      </c>
      <c r="AM16">
        <f t="shared" si="7"/>
        <v>1</v>
      </c>
      <c r="AN16">
        <f>M16+R16+Y16+AF16+AK16</f>
        <v>8.5</v>
      </c>
      <c r="AO16" s="3">
        <f>14-SUMIF($E$2:$AJ$2, "Presence",E16:AJ16) - COUNTIF(E16:AJ16, "Usp")</f>
        <v>1</v>
      </c>
      <c r="AP16" s="8">
        <f t="shared" si="8"/>
        <v>19.5</v>
      </c>
      <c r="AQ16" s="9">
        <f t="shared" si="6"/>
        <v>0.5083333333333333</v>
      </c>
    </row>
    <row r="17" spans="1:43" x14ac:dyDescent="0.25">
      <c r="A17" s="1"/>
      <c r="B17" s="1"/>
      <c r="D17">
        <v>465716</v>
      </c>
      <c r="E17">
        <v>1</v>
      </c>
      <c r="G17" s="2">
        <v>1</v>
      </c>
      <c r="H17" s="3"/>
      <c r="I17" s="2">
        <v>1</v>
      </c>
      <c r="J17" s="3"/>
      <c r="K17" s="2">
        <f t="shared" si="0"/>
        <v>1</v>
      </c>
      <c r="M17" s="3">
        <v>1.5</v>
      </c>
      <c r="N17" s="2">
        <v>1</v>
      </c>
      <c r="O17" s="3"/>
      <c r="P17" s="2">
        <f t="shared" si="1"/>
        <v>1</v>
      </c>
      <c r="R17" s="3">
        <v>2.5</v>
      </c>
      <c r="U17" s="2">
        <v>1</v>
      </c>
      <c r="V17" s="3"/>
      <c r="W17" s="2">
        <f t="shared" si="2"/>
        <v>1</v>
      </c>
      <c r="Y17" s="3">
        <v>1</v>
      </c>
      <c r="Z17" s="2">
        <v>1</v>
      </c>
      <c r="AA17" s="3"/>
      <c r="AB17" s="2"/>
      <c r="AC17" s="3"/>
      <c r="AD17" s="2">
        <f t="shared" si="3"/>
        <v>1</v>
      </c>
      <c r="AF17" s="3">
        <v>0</v>
      </c>
      <c r="AG17" s="2">
        <v>1</v>
      </c>
      <c r="AH17" s="3"/>
      <c r="AI17" s="2">
        <v>1</v>
      </c>
      <c r="AK17" s="3">
        <v>2.5</v>
      </c>
      <c r="AL17" s="2">
        <v>11</v>
      </c>
      <c r="AM17">
        <f t="shared" si="7"/>
        <v>0</v>
      </c>
      <c r="AN17">
        <f t="shared" si="4"/>
        <v>7.5</v>
      </c>
      <c r="AO17" s="3">
        <f t="shared" si="5"/>
        <v>2</v>
      </c>
      <c r="AP17" s="8">
        <f t="shared" si="8"/>
        <v>18.5</v>
      </c>
      <c r="AQ17" s="9">
        <f t="shared" si="6"/>
        <v>0.52500000000000002</v>
      </c>
    </row>
    <row r="18" spans="1:43" x14ac:dyDescent="0.25">
      <c r="A18" s="4"/>
      <c r="B18" s="4"/>
      <c r="D18" t="s">
        <v>10</v>
      </c>
      <c r="E18">
        <v>1</v>
      </c>
      <c r="G18" s="2">
        <v>1</v>
      </c>
      <c r="H18" s="3"/>
      <c r="I18" s="2">
        <v>1</v>
      </c>
      <c r="J18" s="3"/>
      <c r="K18" s="2"/>
      <c r="M18" s="3"/>
      <c r="N18" s="2"/>
      <c r="O18" s="3"/>
      <c r="P18" s="2">
        <f t="shared" si="1"/>
        <v>0</v>
      </c>
      <c r="R18" s="3"/>
      <c r="U18" s="2"/>
      <c r="V18" s="3"/>
      <c r="W18" s="2">
        <f t="shared" si="2"/>
        <v>0</v>
      </c>
      <c r="Y18" s="3"/>
      <c r="Z18" s="2"/>
      <c r="AA18" s="3"/>
      <c r="AB18" s="2"/>
      <c r="AC18" s="3"/>
      <c r="AD18" s="2">
        <f t="shared" si="3"/>
        <v>0</v>
      </c>
      <c r="AF18" s="3"/>
      <c r="AG18" s="2">
        <v>1</v>
      </c>
      <c r="AH18" s="3"/>
      <c r="AI18" s="2">
        <v>1</v>
      </c>
      <c r="AK18" s="3"/>
      <c r="AL18" s="2"/>
      <c r="AM18">
        <f t="shared" si="7"/>
        <v>0</v>
      </c>
      <c r="AN18">
        <f t="shared" si="4"/>
        <v>0</v>
      </c>
      <c r="AO18" s="3">
        <f t="shared" si="5"/>
        <v>9</v>
      </c>
      <c r="AP18" s="8" t="str">
        <f t="shared" si="8"/>
        <v>NK</v>
      </c>
      <c r="AQ18" s="9" t="str">
        <f t="shared" si="6"/>
        <v>NK</v>
      </c>
    </row>
    <row r="19" spans="1:43" x14ac:dyDescent="0.25">
      <c r="A19" s="1"/>
      <c r="B19" s="1"/>
      <c r="C19" t="s">
        <v>11</v>
      </c>
      <c r="D19">
        <v>451172</v>
      </c>
      <c r="G19" s="2"/>
      <c r="H19" s="3"/>
      <c r="I19" s="2">
        <v>1</v>
      </c>
      <c r="J19" s="3">
        <v>1</v>
      </c>
      <c r="K19" s="2">
        <f t="shared" si="0"/>
        <v>1</v>
      </c>
      <c r="M19" s="3">
        <v>1</v>
      </c>
      <c r="N19" s="2">
        <v>1</v>
      </c>
      <c r="O19" s="3"/>
      <c r="P19" s="2">
        <f t="shared" si="1"/>
        <v>1</v>
      </c>
      <c r="R19" s="3">
        <v>0</v>
      </c>
      <c r="S19">
        <v>1</v>
      </c>
      <c r="T19" s="3">
        <v>1</v>
      </c>
      <c r="U19" s="2">
        <v>1</v>
      </c>
      <c r="V19" s="3"/>
      <c r="W19" s="2">
        <f t="shared" si="2"/>
        <v>1</v>
      </c>
      <c r="Y19" s="3">
        <v>2</v>
      </c>
      <c r="Z19" s="2">
        <v>1</v>
      </c>
      <c r="AA19" s="3"/>
      <c r="AB19" s="2">
        <v>1</v>
      </c>
      <c r="AC19" s="3"/>
      <c r="AD19" s="2">
        <f t="shared" si="3"/>
        <v>1</v>
      </c>
      <c r="AF19" s="3">
        <v>0</v>
      </c>
      <c r="AG19" s="2">
        <v>1</v>
      </c>
      <c r="AH19" s="3"/>
      <c r="AI19" s="2">
        <v>1</v>
      </c>
      <c r="AK19" s="3">
        <v>3</v>
      </c>
      <c r="AL19" s="2">
        <v>10</v>
      </c>
      <c r="AM19">
        <f t="shared" si="7"/>
        <v>2</v>
      </c>
      <c r="AN19">
        <f t="shared" si="4"/>
        <v>6</v>
      </c>
      <c r="AO19" s="3">
        <f t="shared" si="5"/>
        <v>2</v>
      </c>
      <c r="AP19" s="8">
        <f t="shared" si="8"/>
        <v>18</v>
      </c>
      <c r="AQ19" s="9">
        <f t="shared" si="6"/>
        <v>0.53333333333333333</v>
      </c>
    </row>
    <row r="20" spans="1:43" x14ac:dyDescent="0.25">
      <c r="A20" s="1"/>
      <c r="B20" s="1"/>
      <c r="C20" t="s">
        <v>9</v>
      </c>
      <c r="D20">
        <v>464501</v>
      </c>
      <c r="E20">
        <v>1</v>
      </c>
      <c r="G20" s="2">
        <v>1</v>
      </c>
      <c r="H20" s="3"/>
      <c r="I20" s="2">
        <v>1</v>
      </c>
      <c r="J20" s="3"/>
      <c r="K20" s="2">
        <f t="shared" si="0"/>
        <v>1</v>
      </c>
      <c r="M20" s="3">
        <v>2.5</v>
      </c>
      <c r="N20" s="2">
        <v>1</v>
      </c>
      <c r="O20" s="3"/>
      <c r="P20" s="2">
        <f t="shared" si="1"/>
        <v>1</v>
      </c>
      <c r="R20" s="3">
        <v>3</v>
      </c>
      <c r="S20">
        <v>1</v>
      </c>
      <c r="U20" s="2">
        <v>1</v>
      </c>
      <c r="V20" s="3"/>
      <c r="W20" s="2">
        <f t="shared" si="2"/>
        <v>1</v>
      </c>
      <c r="Y20" s="3">
        <v>3</v>
      </c>
      <c r="Z20" s="2">
        <v>1</v>
      </c>
      <c r="AA20" s="3"/>
      <c r="AB20" s="2"/>
      <c r="AC20" s="3"/>
      <c r="AD20" s="2">
        <f t="shared" si="3"/>
        <v>1</v>
      </c>
      <c r="AF20" s="3">
        <v>1</v>
      </c>
      <c r="AG20" s="2">
        <v>1</v>
      </c>
      <c r="AH20" s="3"/>
      <c r="AI20" s="2">
        <v>1</v>
      </c>
      <c r="AK20" s="3">
        <v>3</v>
      </c>
      <c r="AL20" s="2">
        <v>8</v>
      </c>
      <c r="AM20">
        <f t="shared" si="7"/>
        <v>0</v>
      </c>
      <c r="AN20">
        <f t="shared" si="4"/>
        <v>12.5</v>
      </c>
      <c r="AO20" s="3">
        <f t="shared" si="5"/>
        <v>1</v>
      </c>
      <c r="AP20" s="8">
        <f t="shared" si="8"/>
        <v>20.5</v>
      </c>
      <c r="AQ20" s="9">
        <f t="shared" si="6"/>
        <v>0.5</v>
      </c>
    </row>
    <row r="21" spans="1:43" x14ac:dyDescent="0.25">
      <c r="A21" s="1"/>
      <c r="B21" s="1"/>
      <c r="D21">
        <v>464407</v>
      </c>
      <c r="E21">
        <v>1</v>
      </c>
      <c r="F21">
        <v>1</v>
      </c>
      <c r="G21" s="2">
        <v>1</v>
      </c>
      <c r="H21" s="3">
        <v>1</v>
      </c>
      <c r="I21" s="2">
        <v>1</v>
      </c>
      <c r="J21" s="3">
        <v>1</v>
      </c>
      <c r="K21" s="2">
        <f t="shared" si="0"/>
        <v>1</v>
      </c>
      <c r="M21" s="3">
        <v>1</v>
      </c>
      <c r="N21" s="2">
        <v>1</v>
      </c>
      <c r="O21" s="3">
        <v>1</v>
      </c>
      <c r="P21" s="2">
        <f t="shared" si="1"/>
        <v>1</v>
      </c>
      <c r="R21" s="3">
        <v>3</v>
      </c>
      <c r="S21">
        <v>1</v>
      </c>
      <c r="U21" s="2">
        <v>1</v>
      </c>
      <c r="V21" s="3">
        <v>1</v>
      </c>
      <c r="W21" s="2">
        <f t="shared" si="2"/>
        <v>1</v>
      </c>
      <c r="Y21" s="3">
        <v>2</v>
      </c>
      <c r="Z21" s="2">
        <v>1</v>
      </c>
      <c r="AA21" s="3"/>
      <c r="AB21" s="2">
        <v>1</v>
      </c>
      <c r="AC21" s="3"/>
      <c r="AD21" s="2">
        <f t="shared" si="3"/>
        <v>1</v>
      </c>
      <c r="AE21">
        <v>1</v>
      </c>
      <c r="AF21" s="3">
        <v>1</v>
      </c>
      <c r="AG21" s="2">
        <v>1</v>
      </c>
      <c r="AH21" s="3"/>
      <c r="AI21" s="2">
        <v>1</v>
      </c>
      <c r="AK21" s="3">
        <v>0.5</v>
      </c>
      <c r="AL21" s="2">
        <v>14</v>
      </c>
      <c r="AM21">
        <f t="shared" si="7"/>
        <v>6</v>
      </c>
      <c r="AN21">
        <f t="shared" si="4"/>
        <v>7.5</v>
      </c>
      <c r="AO21" s="3">
        <f t="shared" si="5"/>
        <v>0</v>
      </c>
      <c r="AP21" s="8">
        <f t="shared" si="8"/>
        <v>27.5</v>
      </c>
      <c r="AQ21" s="9">
        <f t="shared" si="6"/>
        <v>0.5</v>
      </c>
    </row>
    <row r="22" spans="1:43" x14ac:dyDescent="0.25">
      <c r="A22" s="4"/>
      <c r="B22" s="4"/>
      <c r="D22">
        <v>462462</v>
      </c>
      <c r="G22" s="2"/>
      <c r="H22" s="3"/>
      <c r="I22" s="2"/>
      <c r="J22" s="3"/>
      <c r="K22" s="2"/>
      <c r="M22" s="3"/>
      <c r="N22" s="2"/>
      <c r="O22" s="3"/>
      <c r="P22" s="2">
        <f t="shared" si="1"/>
        <v>0</v>
      </c>
      <c r="R22" s="3"/>
      <c r="U22" s="2"/>
      <c r="V22" s="3"/>
      <c r="W22" s="2">
        <f t="shared" si="2"/>
        <v>0</v>
      </c>
      <c r="Y22" s="3"/>
      <c r="Z22" s="2"/>
      <c r="AA22" s="3"/>
      <c r="AB22" s="2"/>
      <c r="AC22" s="3"/>
      <c r="AD22" s="2">
        <f t="shared" si="3"/>
        <v>0</v>
      </c>
      <c r="AF22" s="3"/>
      <c r="AG22" s="2">
        <v>1</v>
      </c>
      <c r="AH22" s="3"/>
      <c r="AI22" s="2">
        <v>1</v>
      </c>
      <c r="AK22" s="3"/>
      <c r="AL22" s="2"/>
      <c r="AM22">
        <f t="shared" si="7"/>
        <v>0</v>
      </c>
      <c r="AN22">
        <f t="shared" si="4"/>
        <v>0</v>
      </c>
      <c r="AO22" s="3">
        <f t="shared" si="5"/>
        <v>12</v>
      </c>
      <c r="AP22" s="8" t="str">
        <f t="shared" si="8"/>
        <v>NK</v>
      </c>
      <c r="AQ22" s="9" t="str">
        <f t="shared" si="6"/>
        <v>NK</v>
      </c>
    </row>
    <row r="23" spans="1:43" x14ac:dyDescent="0.25">
      <c r="A23" s="1"/>
      <c r="B23" s="1"/>
      <c r="C23" t="s">
        <v>9</v>
      </c>
      <c r="D23">
        <v>460969</v>
      </c>
      <c r="E23">
        <v>1</v>
      </c>
      <c r="G23" s="2">
        <v>1</v>
      </c>
      <c r="H23" s="3"/>
      <c r="I23" s="2">
        <v>1</v>
      </c>
      <c r="J23" s="3"/>
      <c r="K23" s="2">
        <f t="shared" si="0"/>
        <v>1</v>
      </c>
      <c r="M23" s="3">
        <v>2.5</v>
      </c>
      <c r="N23" s="2">
        <v>1</v>
      </c>
      <c r="O23" s="3"/>
      <c r="P23" s="2">
        <f t="shared" si="1"/>
        <v>1</v>
      </c>
      <c r="R23" s="3">
        <v>3</v>
      </c>
      <c r="S23">
        <v>1</v>
      </c>
      <c r="U23" s="2">
        <v>1</v>
      </c>
      <c r="V23" s="3"/>
      <c r="W23" s="2">
        <f t="shared" si="2"/>
        <v>1</v>
      </c>
      <c r="Y23" s="3">
        <v>1.5</v>
      </c>
      <c r="Z23" s="2">
        <v>1</v>
      </c>
      <c r="AA23" s="3"/>
      <c r="AB23" s="2">
        <v>1</v>
      </c>
      <c r="AC23" s="3"/>
      <c r="AD23" s="2">
        <f t="shared" si="3"/>
        <v>1</v>
      </c>
      <c r="AF23" s="3">
        <v>1</v>
      </c>
      <c r="AG23" s="2">
        <v>1</v>
      </c>
      <c r="AH23" s="3"/>
      <c r="AI23" s="2">
        <v>1</v>
      </c>
      <c r="AK23" s="3">
        <v>1.5</v>
      </c>
      <c r="AL23" s="2">
        <v>8</v>
      </c>
      <c r="AM23">
        <f t="shared" si="7"/>
        <v>0</v>
      </c>
      <c r="AN23">
        <f t="shared" si="4"/>
        <v>9.5</v>
      </c>
      <c r="AO23" s="3">
        <f t="shared" si="5"/>
        <v>0</v>
      </c>
      <c r="AP23" s="8">
        <f t="shared" si="8"/>
        <v>17.5</v>
      </c>
      <c r="AQ23" s="9">
        <f t="shared" si="6"/>
        <v>0.54166666666666663</v>
      </c>
    </row>
    <row r="24" spans="1:43" x14ac:dyDescent="0.25">
      <c r="A24" s="1"/>
      <c r="B24" s="1"/>
      <c r="D24">
        <v>465759</v>
      </c>
      <c r="E24">
        <v>1</v>
      </c>
      <c r="G24" s="2">
        <v>1</v>
      </c>
      <c r="H24" s="3"/>
      <c r="I24" s="2">
        <v>1</v>
      </c>
      <c r="J24" s="3"/>
      <c r="K24" s="2">
        <f t="shared" si="0"/>
        <v>1</v>
      </c>
      <c r="M24" s="3">
        <v>1.5</v>
      </c>
      <c r="N24" s="2">
        <v>1</v>
      </c>
      <c r="O24" s="3"/>
      <c r="P24" s="2">
        <f t="shared" si="1"/>
        <v>1</v>
      </c>
      <c r="R24" s="3">
        <v>3</v>
      </c>
      <c r="U24" s="2">
        <v>1</v>
      </c>
      <c r="V24" s="3"/>
      <c r="W24" s="2">
        <f t="shared" si="2"/>
        <v>1</v>
      </c>
      <c r="Y24" s="3">
        <v>1</v>
      </c>
      <c r="Z24" s="2">
        <v>1</v>
      </c>
      <c r="AA24" s="3"/>
      <c r="AB24" s="2">
        <v>1</v>
      </c>
      <c r="AC24" s="3"/>
      <c r="AD24" s="2">
        <f t="shared" si="3"/>
        <v>1</v>
      </c>
      <c r="AF24" s="3">
        <v>0</v>
      </c>
      <c r="AG24" s="2">
        <v>1</v>
      </c>
      <c r="AH24" s="3"/>
      <c r="AI24" s="2">
        <v>1</v>
      </c>
      <c r="AK24" s="3">
        <v>3</v>
      </c>
      <c r="AL24" s="2">
        <v>12</v>
      </c>
      <c r="AM24">
        <f t="shared" si="7"/>
        <v>0</v>
      </c>
      <c r="AN24">
        <f t="shared" si="4"/>
        <v>8.5</v>
      </c>
      <c r="AO24" s="3">
        <f t="shared" si="5"/>
        <v>1</v>
      </c>
      <c r="AP24" s="8">
        <f t="shared" si="8"/>
        <v>20.5</v>
      </c>
      <c r="AQ24" s="9">
        <f t="shared" si="6"/>
        <v>0.5</v>
      </c>
    </row>
    <row r="25" spans="1:43" x14ac:dyDescent="0.25">
      <c r="A25" s="1"/>
      <c r="B25" s="1"/>
      <c r="D25">
        <v>466545</v>
      </c>
      <c r="E25">
        <v>1</v>
      </c>
      <c r="G25" s="2">
        <v>1</v>
      </c>
      <c r="H25" s="3"/>
      <c r="I25" s="2">
        <v>1</v>
      </c>
      <c r="J25" s="3"/>
      <c r="K25" s="2">
        <f t="shared" si="0"/>
        <v>1</v>
      </c>
      <c r="M25" s="3">
        <v>2</v>
      </c>
      <c r="N25" s="2"/>
      <c r="O25" s="3"/>
      <c r="P25" s="2">
        <f t="shared" si="1"/>
        <v>1</v>
      </c>
      <c r="R25" s="3">
        <v>1</v>
      </c>
      <c r="S25">
        <v>1</v>
      </c>
      <c r="U25" s="2">
        <v>1</v>
      </c>
      <c r="V25" s="3"/>
      <c r="W25" s="2">
        <f t="shared" si="2"/>
        <v>1</v>
      </c>
      <c r="Y25" s="3">
        <v>3</v>
      </c>
      <c r="Z25" s="2">
        <v>1</v>
      </c>
      <c r="AA25" s="3"/>
      <c r="AB25" s="2"/>
      <c r="AC25" s="3"/>
      <c r="AD25" s="2">
        <f t="shared" si="3"/>
        <v>1</v>
      </c>
      <c r="AF25" s="3">
        <v>0.5</v>
      </c>
      <c r="AG25" s="2">
        <v>1</v>
      </c>
      <c r="AH25" s="3"/>
      <c r="AI25" s="2">
        <v>1</v>
      </c>
      <c r="AK25" s="3">
        <v>1.5</v>
      </c>
      <c r="AL25" s="2">
        <v>12</v>
      </c>
      <c r="AM25">
        <f t="shared" si="7"/>
        <v>0</v>
      </c>
      <c r="AN25">
        <f t="shared" si="4"/>
        <v>8</v>
      </c>
      <c r="AO25" s="3">
        <f t="shared" si="5"/>
        <v>2</v>
      </c>
      <c r="AP25" s="8">
        <f t="shared" si="8"/>
        <v>20</v>
      </c>
      <c r="AQ25" s="9">
        <f t="shared" si="6"/>
        <v>0.5</v>
      </c>
    </row>
    <row r="26" spans="1:43" x14ac:dyDescent="0.25">
      <c r="A26" s="1"/>
      <c r="B26" s="1"/>
      <c r="C26" t="s">
        <v>11</v>
      </c>
      <c r="D26">
        <v>456343</v>
      </c>
      <c r="E26">
        <v>1</v>
      </c>
      <c r="G26" s="2">
        <v>1</v>
      </c>
      <c r="H26" s="3"/>
      <c r="I26" s="2">
        <v>1</v>
      </c>
      <c r="J26" s="3"/>
      <c r="K26" s="2">
        <f t="shared" si="0"/>
        <v>1</v>
      </c>
      <c r="M26" s="3">
        <v>1</v>
      </c>
      <c r="N26" s="2">
        <v>1</v>
      </c>
      <c r="O26" s="3"/>
      <c r="P26" s="2">
        <f t="shared" si="1"/>
        <v>1</v>
      </c>
      <c r="R26" s="3">
        <v>0</v>
      </c>
      <c r="S26">
        <v>1</v>
      </c>
      <c r="U26" s="2">
        <v>1</v>
      </c>
      <c r="V26" s="3"/>
      <c r="W26" s="2">
        <f t="shared" si="2"/>
        <v>1</v>
      </c>
      <c r="Y26" s="3">
        <v>1</v>
      </c>
      <c r="Z26" s="2">
        <v>1</v>
      </c>
      <c r="AA26" s="3"/>
      <c r="AB26" s="2">
        <v>1</v>
      </c>
      <c r="AC26" s="3"/>
      <c r="AD26" s="2">
        <f t="shared" si="3"/>
        <v>1</v>
      </c>
      <c r="AF26" s="3">
        <v>0</v>
      </c>
      <c r="AG26" s="2">
        <v>1</v>
      </c>
      <c r="AH26" s="3"/>
      <c r="AI26" s="2">
        <v>1</v>
      </c>
      <c r="AK26" s="3"/>
      <c r="AL26" s="2">
        <v>8</v>
      </c>
      <c r="AM26">
        <f t="shared" si="7"/>
        <v>0</v>
      </c>
      <c r="AN26">
        <f t="shared" si="4"/>
        <v>2</v>
      </c>
      <c r="AO26" s="3">
        <f t="shared" si="5"/>
        <v>0</v>
      </c>
      <c r="AP26" s="8">
        <f t="shared" si="8"/>
        <v>10</v>
      </c>
      <c r="AQ26" s="9">
        <f t="shared" si="6"/>
        <v>0.66666666666666663</v>
      </c>
    </row>
    <row r="27" spans="1:43" x14ac:dyDescent="0.25">
      <c r="A27" s="1"/>
      <c r="B27" s="1"/>
      <c r="D27">
        <v>466363</v>
      </c>
      <c r="E27">
        <v>1</v>
      </c>
      <c r="G27" s="2">
        <v>1</v>
      </c>
      <c r="H27" s="3"/>
      <c r="I27" s="2">
        <v>1</v>
      </c>
      <c r="J27" s="3"/>
      <c r="K27" s="2">
        <f t="shared" si="0"/>
        <v>1</v>
      </c>
      <c r="M27" s="3">
        <v>1</v>
      </c>
      <c r="N27" s="2"/>
      <c r="O27" s="3"/>
      <c r="P27" s="2">
        <f t="shared" si="1"/>
        <v>0</v>
      </c>
      <c r="R27" s="3"/>
      <c r="S27">
        <v>1</v>
      </c>
      <c r="U27" s="2">
        <v>1</v>
      </c>
      <c r="V27" s="3">
        <v>1</v>
      </c>
      <c r="W27" s="2">
        <f t="shared" si="2"/>
        <v>1</v>
      </c>
      <c r="Y27" s="3">
        <v>2</v>
      </c>
      <c r="Z27" s="2">
        <v>1</v>
      </c>
      <c r="AA27" s="3"/>
      <c r="AB27" s="2">
        <v>1</v>
      </c>
      <c r="AC27" s="3"/>
      <c r="AD27" s="2">
        <f t="shared" si="3"/>
        <v>1</v>
      </c>
      <c r="AF27" s="3">
        <v>1</v>
      </c>
      <c r="AG27" s="2">
        <v>1</v>
      </c>
      <c r="AH27" s="3"/>
      <c r="AI27" s="2">
        <v>1</v>
      </c>
      <c r="AK27" s="3">
        <v>2</v>
      </c>
      <c r="AL27" s="2">
        <v>11</v>
      </c>
      <c r="AM27">
        <f t="shared" si="7"/>
        <v>1</v>
      </c>
      <c r="AN27">
        <f t="shared" si="4"/>
        <v>6</v>
      </c>
      <c r="AO27" s="3">
        <f t="shared" si="5"/>
        <v>2</v>
      </c>
      <c r="AP27" s="8">
        <f t="shared" si="8"/>
        <v>18</v>
      </c>
      <c r="AQ27" s="9">
        <f t="shared" si="6"/>
        <v>0.53333333333333333</v>
      </c>
    </row>
    <row r="28" spans="1:43" x14ac:dyDescent="0.25">
      <c r="A28" s="1"/>
      <c r="B28" s="1"/>
      <c r="C28" t="s">
        <v>9</v>
      </c>
      <c r="D28">
        <v>462539</v>
      </c>
      <c r="E28">
        <v>1</v>
      </c>
      <c r="G28" s="2">
        <v>1</v>
      </c>
      <c r="H28" s="3"/>
      <c r="I28" s="2">
        <v>1</v>
      </c>
      <c r="J28" s="3"/>
      <c r="K28" s="2">
        <f t="shared" si="0"/>
        <v>1</v>
      </c>
      <c r="M28" s="3">
        <v>2</v>
      </c>
      <c r="N28" s="2">
        <v>1</v>
      </c>
      <c r="O28" s="3"/>
      <c r="P28" s="2">
        <f t="shared" si="1"/>
        <v>1</v>
      </c>
      <c r="R28" s="3">
        <v>1</v>
      </c>
      <c r="U28" s="2">
        <v>1</v>
      </c>
      <c r="V28" s="3"/>
      <c r="W28" s="2">
        <f t="shared" si="2"/>
        <v>1</v>
      </c>
      <c r="Y28" s="3">
        <v>3</v>
      </c>
      <c r="Z28" s="2">
        <v>1</v>
      </c>
      <c r="AA28" s="3"/>
      <c r="AB28" s="2">
        <v>1</v>
      </c>
      <c r="AC28" s="3"/>
      <c r="AD28" s="2">
        <f t="shared" si="3"/>
        <v>1</v>
      </c>
      <c r="AF28" s="3">
        <v>1.5</v>
      </c>
      <c r="AG28" s="2">
        <v>1</v>
      </c>
      <c r="AH28" s="3"/>
      <c r="AI28" s="2">
        <v>1</v>
      </c>
      <c r="AK28" s="3">
        <v>2.5</v>
      </c>
      <c r="AL28" s="2">
        <v>10</v>
      </c>
      <c r="AM28">
        <f t="shared" si="7"/>
        <v>0</v>
      </c>
      <c r="AN28">
        <f t="shared" si="4"/>
        <v>10</v>
      </c>
      <c r="AO28" s="3">
        <f t="shared" si="5"/>
        <v>1</v>
      </c>
      <c r="AP28" s="8">
        <f t="shared" si="8"/>
        <v>20</v>
      </c>
      <c r="AQ28" s="9">
        <f t="shared" si="6"/>
        <v>0.5</v>
      </c>
    </row>
    <row r="29" spans="1:43" x14ac:dyDescent="0.25">
      <c r="A29" s="1"/>
      <c r="B29" s="1"/>
      <c r="D29">
        <v>454343</v>
      </c>
      <c r="E29">
        <v>1</v>
      </c>
      <c r="G29" s="2">
        <v>1</v>
      </c>
      <c r="H29" s="3"/>
      <c r="I29" s="2">
        <v>1</v>
      </c>
      <c r="J29" s="3"/>
      <c r="K29" s="2">
        <f t="shared" si="0"/>
        <v>1</v>
      </c>
      <c r="M29" s="3">
        <v>1</v>
      </c>
      <c r="N29" s="2">
        <v>1</v>
      </c>
      <c r="O29" s="3"/>
      <c r="P29" s="2">
        <f t="shared" si="1"/>
        <v>1</v>
      </c>
      <c r="R29" s="3">
        <v>0</v>
      </c>
      <c r="S29">
        <v>1</v>
      </c>
      <c r="U29" s="2"/>
      <c r="V29" s="3"/>
      <c r="W29" s="2">
        <f t="shared" si="2"/>
        <v>1</v>
      </c>
      <c r="Y29" s="3">
        <v>1.5</v>
      </c>
      <c r="Z29" s="2">
        <v>1</v>
      </c>
      <c r="AA29" s="3"/>
      <c r="AB29" s="2"/>
      <c r="AC29" s="3"/>
      <c r="AD29" s="2">
        <f t="shared" si="3"/>
        <v>1</v>
      </c>
      <c r="AF29" s="3">
        <v>0</v>
      </c>
      <c r="AG29" s="2">
        <v>1</v>
      </c>
      <c r="AH29" s="3"/>
      <c r="AI29" s="2">
        <v>1</v>
      </c>
      <c r="AK29" s="3"/>
      <c r="AL29" s="2">
        <v>10</v>
      </c>
      <c r="AM29">
        <f t="shared" si="7"/>
        <v>0</v>
      </c>
      <c r="AN29">
        <f t="shared" si="4"/>
        <v>2.5</v>
      </c>
      <c r="AO29" s="3">
        <f t="shared" si="5"/>
        <v>2</v>
      </c>
      <c r="AP29" s="8">
        <f t="shared" si="8"/>
        <v>12.5</v>
      </c>
      <c r="AQ29" s="9">
        <f t="shared" si="6"/>
        <v>0.625</v>
      </c>
    </row>
    <row r="30" spans="1:43" x14ac:dyDescent="0.25">
      <c r="A30" s="1"/>
      <c r="B30" s="1"/>
      <c r="D30">
        <v>465745</v>
      </c>
      <c r="E30">
        <v>1</v>
      </c>
      <c r="G30" s="2">
        <v>1</v>
      </c>
      <c r="H30" s="3"/>
      <c r="I30" s="2">
        <v>1</v>
      </c>
      <c r="J30" s="3"/>
      <c r="K30" s="2">
        <f t="shared" si="0"/>
        <v>1</v>
      </c>
      <c r="M30" s="3">
        <v>1</v>
      </c>
      <c r="N30" s="2">
        <v>1</v>
      </c>
      <c r="O30" s="3"/>
      <c r="P30" s="2" t="s">
        <v>12</v>
      </c>
      <c r="R30" s="3">
        <v>1</v>
      </c>
      <c r="U30" s="2">
        <v>1</v>
      </c>
      <c r="V30" s="3"/>
      <c r="W30" s="2">
        <f t="shared" si="2"/>
        <v>1</v>
      </c>
      <c r="Y30" s="3">
        <v>1.5</v>
      </c>
      <c r="Z30" s="2">
        <v>1</v>
      </c>
      <c r="AA30" s="3"/>
      <c r="AB30" s="2">
        <v>1</v>
      </c>
      <c r="AC30" s="3"/>
      <c r="AD30" s="2">
        <f t="shared" si="3"/>
        <v>1</v>
      </c>
      <c r="AF30" s="3">
        <v>0</v>
      </c>
      <c r="AG30" s="2">
        <v>1</v>
      </c>
      <c r="AH30" s="3"/>
      <c r="AI30" s="2">
        <v>1</v>
      </c>
      <c r="AK30" s="3">
        <v>3</v>
      </c>
      <c r="AL30" s="2">
        <v>12</v>
      </c>
      <c r="AM30">
        <f t="shared" si="7"/>
        <v>0</v>
      </c>
      <c r="AN30">
        <f t="shared" si="4"/>
        <v>6.5</v>
      </c>
      <c r="AO30" s="3">
        <f t="shared" si="5"/>
        <v>1</v>
      </c>
      <c r="AP30" s="8">
        <f t="shared" si="8"/>
        <v>18.5</v>
      </c>
      <c r="AQ30" s="9">
        <f t="shared" si="6"/>
        <v>0.52500000000000002</v>
      </c>
    </row>
    <row r="35" spans="20:20" x14ac:dyDescent="0.25">
      <c r="T35"/>
    </row>
  </sheetData>
  <mergeCells count="15">
    <mergeCell ref="Z1:AA1"/>
    <mergeCell ref="E1:F1"/>
    <mergeCell ref="G1:H1"/>
    <mergeCell ref="I1:J1"/>
    <mergeCell ref="K1:M1"/>
    <mergeCell ref="W1:Y1"/>
    <mergeCell ref="U1:V1"/>
    <mergeCell ref="P1:R1"/>
    <mergeCell ref="S1:T1"/>
    <mergeCell ref="N1:O1"/>
    <mergeCell ref="AL1:AO1"/>
    <mergeCell ref="AD1:AF1"/>
    <mergeCell ref="AG1:AH1"/>
    <mergeCell ref="AI1:AK1"/>
    <mergeCell ref="AB1:A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Group 1</vt:lpstr>
      <vt:lpstr>Group 2</vt:lpstr>
      <vt:lpstr>Group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Wiktor Budziński</dc:creator>
  <cp:lastModifiedBy>Wiktor Budziński</cp:lastModifiedBy>
  <dcterms:created xsi:type="dcterms:W3CDTF">2024-10-08T12:40:05Z</dcterms:created>
  <dcterms:modified xsi:type="dcterms:W3CDTF">2025-02-03T14:19:09Z</dcterms:modified>
</cp:coreProperties>
</file>